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180"/>
  </bookViews>
  <sheets>
    <sheet name="收支预算总表" sheetId="3" r:id="rId1"/>
    <sheet name="收入预算表" sheetId="1" r:id="rId2"/>
    <sheet name="支出预算表" sheetId="2" r:id="rId3"/>
    <sheet name="财政拨款收支预算表" sheetId="4" r:id="rId4"/>
    <sheet name="一般公共预算财政拨款支出预算表" sheetId="5" r:id="rId5"/>
    <sheet name="一般公共预算财政拨款基本支出预算表" sheetId="6" r:id="rId6"/>
    <sheet name="政府性基金预算财政拨款支出预算表" sheetId="7" r:id="rId7"/>
    <sheet name="国有资本经营预算财政拨款支出预算表" sheetId="13" r:id="rId8"/>
    <sheet name="一般公共预算“三公”经费财政拨款支出预算表" sheetId="8" r:id="rId9"/>
    <sheet name="政府采购预算明细表" sheetId="9" r:id="rId10"/>
    <sheet name="项目支出绩效目标申报表" sheetId="14" r:id="rId11"/>
    <sheet name="政府购买服务预算财政拨款明细表" sheetId="10" r:id="rId12"/>
  </sheets>
  <calcPr calcId="144525" concurrentCalc="0"/>
</workbook>
</file>

<file path=xl/sharedStrings.xml><?xml version="1.0" encoding="utf-8"?>
<sst xmlns="http://schemas.openxmlformats.org/spreadsheetml/2006/main" count="2131" uniqueCount="644">
  <si>
    <t>第一部分</t>
  </si>
  <si>
    <t>大兴区单位预算公开套表</t>
  </si>
  <si>
    <t>北京市大兴区农业农村局（本级）2025年收支预算总表</t>
  </si>
  <si>
    <r>
      <rPr>
        <sz val="10.5"/>
        <color rgb="FF000000"/>
        <rFont val="宋体"/>
        <charset val="134"/>
      </rPr>
      <t>　</t>
    </r>
    <r>
      <rPr>
        <sz val="9"/>
        <color rgb="FF000000"/>
        <rFont val="宋体"/>
        <charset val="134"/>
      </rPr>
      <t>单位：万元</t>
    </r>
  </si>
  <si>
    <t>收    入</t>
  </si>
  <si>
    <t>支    出</t>
  </si>
  <si>
    <t>项    目</t>
  </si>
  <si>
    <t>预算数</t>
  </si>
  <si>
    <t>一、一般公共预算拨款收入</t>
  </si>
  <si>
    <t>一、一般公共服务支出</t>
  </si>
  <si>
    <t>二、政府性基金预算拨款收入</t>
  </si>
  <si>
    <t>二、外交支出</t>
  </si>
  <si>
    <t>三、国有资本经营预算拨款收入</t>
  </si>
  <si>
    <t>三、国防支出</t>
  </si>
  <si>
    <t>四、财政专户管理资金收入</t>
  </si>
  <si>
    <t>四、公共安全支出</t>
  </si>
  <si>
    <t>五、事业收入</t>
  </si>
  <si>
    <t>五、教育支出</t>
  </si>
  <si>
    <t>六、上级补助收入</t>
  </si>
  <si>
    <t>六、科学技术支出</t>
  </si>
  <si>
    <t>七、附属单位上缴收入</t>
  </si>
  <si>
    <t>七、文化旅游体育与传媒支出</t>
  </si>
  <si>
    <t>八、事业单位经营收入</t>
  </si>
  <si>
    <t>八、社会保障和就业支出</t>
  </si>
  <si>
    <t>九、其他收入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</si>
  <si>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</si>
  <si>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</si>
  <si>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</si>
  <si>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</si>
  <si>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</si>
  <si>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</si>
  <si>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十五、资源勘探工业信息等支出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</si>
  <si>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</si>
  <si>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</si>
  <si>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</si>
  <si>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</si>
  <si>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</si>
  <si>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</si>
  <si>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</si>
  <si>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</si>
  <si>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二十四、其他支出</t>
  </si>
  <si>
    <t>二十五、债务付息支出</t>
  </si>
  <si>
    <t>二十六、债务发行费用支出</t>
  </si>
  <si>
    <t>二十七、抗疫特别国债安排的支出</t>
  </si>
  <si>
    <t>本年收入合计</t>
  </si>
  <si>
    <t>本年支出合计</t>
  </si>
  <si>
    <t>上年结转结余</t>
  </si>
  <si>
    <t>年终结转结余</t>
  </si>
  <si>
    <t>收入总计</t>
  </si>
  <si>
    <t>支出总计</t>
  </si>
  <si>
    <t>北京市大兴区农业农村局（本级）</t>
  </si>
  <si>
    <t>2025年收入预算表</t>
  </si>
  <si>
    <t>单位：万元</t>
  </si>
  <si>
    <t>功能分类科目</t>
  </si>
  <si>
    <t>合计</t>
  </si>
  <si>
    <t>上年结转</t>
  </si>
  <si>
    <t>一般公共预算财政拨款收入</t>
  </si>
  <si>
    <t>政府性基金预算财政拨款收入</t>
  </si>
  <si>
    <t>国有资本经营预算财政拨款收入</t>
  </si>
  <si>
    <t>事业收入</t>
  </si>
  <si>
    <t>事业单位经营收入</t>
  </si>
  <si>
    <t>上级补助收入</t>
  </si>
  <si>
    <t>附属单位上缴收入</t>
  </si>
  <si>
    <t>其他收入</t>
  </si>
  <si>
    <t>用事业基金弥补收支差额</t>
  </si>
  <si>
    <t>科目编码</t>
  </si>
  <si>
    <t>科目名称</t>
  </si>
  <si>
    <t>金额</t>
  </si>
  <si>
    <t>其中：专户核拨的事业收入</t>
  </si>
  <si>
    <t>教育支出</t>
  </si>
  <si>
    <t>进修及培训</t>
  </si>
  <si>
    <t>培训支出</t>
  </si>
  <si>
    <t>社会保障和就业支出</t>
  </si>
  <si>
    <t>行政事业单位离退休</t>
  </si>
  <si>
    <t>行政单位离退休</t>
  </si>
  <si>
    <t>事业单位离退休</t>
  </si>
  <si>
    <t>机关事业单位基本养老保险缴费支出</t>
  </si>
  <si>
    <t>机关事业单位职业年金缴费支出</t>
  </si>
  <si>
    <t>其他行政事业单位养老支出</t>
  </si>
  <si>
    <t>卫生健康支出</t>
  </si>
  <si>
    <t>行政事业单位医疗</t>
  </si>
  <si>
    <t>行政单位医疗</t>
  </si>
  <si>
    <t>事业单位医疗</t>
  </si>
  <si>
    <t>公务员医疗补助</t>
  </si>
  <si>
    <t>节能环保支出</t>
  </si>
  <si>
    <t>污染防治</t>
  </si>
  <si>
    <t>大气</t>
  </si>
  <si>
    <t>农林水支出</t>
  </si>
  <si>
    <t>农业</t>
  </si>
  <si>
    <t>行政运行</t>
  </si>
  <si>
    <t>事业运行</t>
  </si>
  <si>
    <t>农产品质量安全</t>
  </si>
  <si>
    <t>稳定农民收入补贴</t>
  </si>
  <si>
    <t>农业生产发展</t>
  </si>
  <si>
    <t>农业生态资源保护</t>
  </si>
  <si>
    <t>其他农业农村支出</t>
  </si>
  <si>
    <t>普惠金融发展支出</t>
  </si>
  <si>
    <t>农业保险保费补贴</t>
  </si>
  <si>
    <t>2025年支出预算表</t>
  </si>
  <si>
    <t>单位：万元　</t>
  </si>
  <si>
    <t>政府支出经济分类科目</t>
  </si>
  <si>
    <t>部门支出经济分类科目</t>
  </si>
  <si>
    <t>基本支出</t>
  </si>
  <si>
    <t>项目支出</t>
  </si>
  <si>
    <t>上缴上级支出</t>
  </si>
  <si>
    <t>事业单位经营支出</t>
  </si>
  <si>
    <t>对附属单位补助支出</t>
  </si>
  <si>
    <t>培训费</t>
  </si>
  <si>
    <t>小计</t>
  </si>
  <si>
    <t>其他商品和服务支出</t>
  </si>
  <si>
    <t>离退休费</t>
  </si>
  <si>
    <t>退休费</t>
  </si>
  <si>
    <t>社会福利和救助</t>
  </si>
  <si>
    <t>医疗费补助</t>
  </si>
  <si>
    <t>离休费</t>
  </si>
  <si>
    <t>社会保障缴费</t>
  </si>
  <si>
    <t>机关事业单位基本养老保险缴费</t>
  </si>
  <si>
    <t>职业年金缴费</t>
  </si>
  <si>
    <t>生活补助</t>
  </si>
  <si>
    <t>职工基本医疗保险缴费</t>
  </si>
  <si>
    <t>公务员医疗补助缴费</t>
  </si>
  <si>
    <t>办公经费</t>
  </si>
  <si>
    <t>30206电费</t>
  </si>
  <si>
    <t>电费</t>
  </si>
  <si>
    <t>工资奖金津贴补贴</t>
  </si>
  <si>
    <t>基本工资</t>
  </si>
  <si>
    <t>津贴补贴</t>
  </si>
  <si>
    <t>奖金</t>
  </si>
  <si>
    <t>其他社会保障缴费</t>
  </si>
  <si>
    <t>住房公积金</t>
  </si>
  <si>
    <t>办公费</t>
  </si>
  <si>
    <t>印刷费</t>
  </si>
  <si>
    <t>差旅费</t>
  </si>
  <si>
    <t>工会经费</t>
  </si>
  <si>
    <t>福利费</t>
  </si>
  <si>
    <t>其他交通费用</t>
  </si>
  <si>
    <t>会议费</t>
  </si>
  <si>
    <t>公务接待费</t>
  </si>
  <si>
    <t>公务用车运行维护费</t>
  </si>
  <si>
    <t>维修（护）费</t>
  </si>
  <si>
    <t>其他商品服务支出</t>
  </si>
  <si>
    <t>设备购置</t>
  </si>
  <si>
    <t>办公设备购置</t>
  </si>
  <si>
    <t>奖励金</t>
  </si>
  <si>
    <t>工资奖金津补贴</t>
  </si>
  <si>
    <t>绩效工资</t>
  </si>
  <si>
    <t xml:space="preserve">住房公积金 </t>
  </si>
  <si>
    <t>委托业务费</t>
  </si>
  <si>
    <t>个人农业生产补贴</t>
  </si>
  <si>
    <t>农业生产发展支出</t>
  </si>
  <si>
    <t>其他农业支出</t>
  </si>
  <si>
    <t>商品和服务支出</t>
  </si>
  <si>
    <t>合    计</t>
  </si>
  <si>
    <t>2025年财政拨款收支预算表</t>
  </si>
  <si>
    <t>项  目</t>
  </si>
  <si>
    <t>项   目</t>
  </si>
  <si>
    <t>一般公共预算财政拨款预算数</t>
  </si>
  <si>
    <t>政府性基金预算财政拨款预算数</t>
  </si>
  <si>
    <t>一、本年收入</t>
  </si>
  <si>
    <t>一、本年支出</t>
  </si>
  <si>
    <t>（一）一般公共预算资金</t>
  </si>
  <si>
    <t>（二）政府性基金预算资金</t>
  </si>
  <si>
    <t>（三）国有资本经营预算资金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</si>
  <si>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</si>
  <si>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</si>
  <si>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</si>
  <si>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</si>
  <si>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</si>
  <si>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</si>
  <si>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三十、抗疫特别国债安排的支出</t>
  </si>
  <si>
    <t>二、上年结转</t>
  </si>
  <si>
    <t>二、年终结转结余</t>
  </si>
  <si>
    <t>（一）一般公共预算拨款</t>
  </si>
  <si>
    <t>（二）政府性基金预算拨款</t>
  </si>
  <si>
    <t>（三）国有资本经营预算拨款</t>
  </si>
  <si>
    <t>2025年一般公共预算财政拨款支出预算表</t>
  </si>
  <si>
    <t>2024（上年）执行数</t>
  </si>
  <si>
    <t>2025年年初预算数</t>
  </si>
  <si>
    <t>2025年预算数比上年执行数</t>
  </si>
  <si>
    <t>增减额</t>
  </si>
  <si>
    <t>增减%</t>
  </si>
  <si>
    <t>城乡社区支出</t>
  </si>
  <si>
    <t>国有土地使用权出让收入安排的支出</t>
  </si>
  <si>
    <t>农村基础设施建设支出</t>
  </si>
  <si>
    <t>一般行政管理事务</t>
  </si>
  <si>
    <t>住房保障支出</t>
  </si>
  <si>
    <t>住房改革支出</t>
  </si>
  <si>
    <t>购房补贴</t>
  </si>
  <si>
    <t>2025年一般公共预算财政拨款基本支出预算表</t>
  </si>
  <si>
    <t>2025年基本支出</t>
  </si>
  <si>
    <t>人员支出</t>
  </si>
  <si>
    <t>公用支出</t>
  </si>
  <si>
    <t>机关工资福利支出</t>
  </si>
  <si>
    <t>工资福利支出</t>
  </si>
  <si>
    <t>机关商品和服务支出</t>
  </si>
  <si>
    <t>对个人和家庭的补助</t>
  </si>
  <si>
    <t>2025年政府性基金预算财政拨款支出预算表</t>
  </si>
  <si>
    <t>部门指出经济分类科目</t>
  </si>
  <si>
    <t>本年政府性基金预算支出</t>
  </si>
  <si>
    <t>2025年国有资本经营预算财政拨款支出预算表</t>
  </si>
  <si>
    <t>2025年一般公共预算“三公经费”</t>
  </si>
  <si>
    <t>财政拨款支出预算表</t>
  </si>
  <si>
    <t>2024年预算数</t>
  </si>
  <si>
    <t>2024（上年）预算执行数</t>
  </si>
  <si>
    <t>2025年预算数</t>
  </si>
  <si>
    <t>1．因公出国（境）费用</t>
  </si>
  <si>
    <t>2．公务接待费</t>
  </si>
  <si>
    <t>3．公务用车费</t>
  </si>
  <si>
    <t>其中：（1）公务用车运行维护费</t>
  </si>
  <si>
    <t>（2）公务用车购置</t>
  </si>
  <si>
    <t>政府采购预算明细表</t>
  </si>
  <si>
    <t>单位:万元</t>
  </si>
  <si>
    <t>项目</t>
  </si>
  <si>
    <t>总计</t>
  </si>
  <si>
    <t>财政性资金</t>
  </si>
  <si>
    <t>非财政性资金</t>
  </si>
  <si>
    <t>一般公共预算</t>
  </si>
  <si>
    <t>政府性基金预算</t>
  </si>
  <si>
    <t>其他资金</t>
  </si>
  <si>
    <t>货物</t>
  </si>
  <si>
    <t>工程</t>
  </si>
  <si>
    <t>服务</t>
  </si>
  <si>
    <t>2025年度项目支出绩效表（本级）</t>
  </si>
  <si>
    <t>金额单位：万元</t>
  </si>
  <si>
    <t>单位名称</t>
  </si>
  <si>
    <t>项目名称</t>
  </si>
  <si>
    <t>预算执行率权重（%）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</si>
  <si>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</si>
  <si>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</si>
  <si>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</si>
  <si>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</si>
  <si>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</si>
  <si>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</si>
  <si>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</si>
  <si>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本年权重</t>
  </si>
  <si>
    <t>048001-北京市大兴区农业农村局（本级）</t>
  </si>
  <si>
    <t>11011525T000003306793-2025年煤改电用户低谷电价补贴区级资金</t>
  </si>
  <si>
    <t>4,515.000000</t>
  </si>
  <si>
    <t>于2025年8月完成资金拨付，包括2023-2024年采暖季低谷电价区级补贴尾款约1965万元，2025-2026年采暖季低谷电价补贴区级资金预付款约2550万元。</t>
  </si>
  <si>
    <t>效益指标</t>
  </si>
  <si>
    <t>社会效益指标</t>
  </si>
  <si>
    <t>通过电费补贴，逐步改变村民冬季取暖习惯。	农村地区“煤改电”约7.1万户使用电取暖。</t>
  </si>
  <si>
    <t>＝</t>
  </si>
  <si>
    <t>1</t>
  </si>
  <si>
    <t>项</t>
  </si>
  <si>
    <t>10</t>
  </si>
  <si>
    <t>产出指标</t>
  </si>
  <si>
    <t>质量指标</t>
  </si>
  <si>
    <t>符合区级补贴标准。	采暖季期间每度电补贴0.1元。</t>
  </si>
  <si>
    <t>0.1</t>
  </si>
  <si>
    <t>元</t>
  </si>
  <si>
    <t>成本指标</t>
  </si>
  <si>
    <t>经济成本指标</t>
  </si>
  <si>
    <t>需要投入区级资金。	共需区级资金4515万元。</t>
  </si>
  <si>
    <t>4515</t>
  </si>
  <si>
    <t>万元</t>
  </si>
  <si>
    <t>数量指标</t>
  </si>
  <si>
    <t>确保所有农村地区煤改电用户享受低谷电价电费补贴。	全区约7.6万户。</t>
  </si>
  <si>
    <t>20</t>
  </si>
  <si>
    <t>时效指标</t>
  </si>
  <si>
    <t>及时完成资金拨付。	于2025年8月完成资金拨付。</t>
  </si>
  <si>
    <t>满意度指标</t>
  </si>
  <si>
    <t>服务对象满意度指标</t>
  </si>
  <si>
    <t>所有农村地区煤改电用户对政府电费补贴政策是否满意。	预计达到90%以上</t>
  </si>
  <si>
    <t>≥</t>
  </si>
  <si>
    <t>90</t>
  </si>
  <si>
    <t>%</t>
  </si>
  <si>
    <t>生态效益指标</t>
  </si>
  <si>
    <t>因农户改变取暖习惯，减少使用燃煤取暖，每个供暖季每户烧煤量减少约3吨。	共减少约21万吨。</t>
  </si>
  <si>
    <t>可持续影响指标</t>
  </si>
  <si>
    <t>减少有害物质的的排放。	减少了大气环境中二氧化碳、二氧化硫、PM2.5等诸多有害物质的排放。</t>
  </si>
  <si>
    <t>11011525T000003307350-2025年农业农村局挂职干相关费用</t>
  </si>
  <si>
    <t>1.688800</t>
  </si>
  <si>
    <t>按时发放援派人员费用。</t>
  </si>
  <si>
    <t>用工单位满意度测评	满意度95分以上</t>
  </si>
  <si>
    <t>95</t>
  </si>
  <si>
    <t>分</t>
  </si>
  <si>
    <t>按照慰问金和保险费拨付	按项目进行拨付，年底前拨付完成</t>
  </si>
  <si>
    <t>15</t>
  </si>
  <si>
    <t>完成挂职相关工作	完成相关工作，考核合格。</t>
  </si>
  <si>
    <t>包括每人5000元/年慰问金、人身意外伤害保险费用（援蒙每人1188元/年，援疆每人1888元/年。）   	以2024年9月实际在岗人数核算费用1.6888万</t>
  </si>
  <si>
    <t>1.6888</t>
  </si>
  <si>
    <t>促进当地发展	按照工作量制定</t>
  </si>
  <si>
    <t>30</t>
  </si>
  <si>
    <t>拨付农业农村局挂职3名干部相关费用	拨付3人2025年费用（2024年9月实际在岗人数）</t>
  </si>
  <si>
    <t>3</t>
  </si>
  <si>
    <t>人</t>
  </si>
  <si>
    <t>11011525T000003308151-2025年政策性农业保险</t>
  </si>
  <si>
    <t>1,586.230000</t>
  </si>
  <si>
    <t xml:space="preserve">按照相关政策要求，做好政策性农业保险承保理赔等工作，引导农户积极参保，对参保人给予保费补贴，进一步扩大保险覆盖面，为灾后恢复生产提供有力保障。
</t>
  </si>
  <si>
    <t>承保机构全覆盖	涉农镇全覆盖</t>
  </si>
  <si>
    <t>"1.种植保费补贴1403.83万元 2.养殖业保费补贴176.4万元 3.农机综合类保费补贴6万元"	控制在预算内</t>
  </si>
  <si>
    <t>补贴拨付进展	2024年12月前</t>
  </si>
  <si>
    <t>补贴投保户	不低于9000户次</t>
  </si>
  <si>
    <t>9000</t>
  </si>
  <si>
    <t>户</t>
  </si>
  <si>
    <t>补贴对象合规性	符合统颁条款规定的投保人</t>
  </si>
  <si>
    <t>参保户满意度	不低于90%</t>
  </si>
  <si>
    <t>11011525T000003309048-2025年大兴区煤改清洁能源信息管控系统运行维护服务</t>
  </si>
  <si>
    <t>40.000000</t>
  </si>
  <si>
    <t xml:space="preserve">根据此项目服务合同约定，在服务期间，每年按照最高不超85%比例拨付进度款，2025年需拨付进度款40万元。
</t>
  </si>
  <si>
    <t>运行维护相关费用	40万元</t>
  </si>
  <si>
    <t>40</t>
  </si>
  <si>
    <t>保障煤改电取暖农户的供暖质量	90%以上</t>
  </si>
  <si>
    <t>5</t>
  </si>
  <si>
    <t>软件运行完好率	100%</t>
  </si>
  <si>
    <t>100</t>
  </si>
  <si>
    <t>采集硬件维护率	100%</t>
  </si>
  <si>
    <t>维护数量	约5.4万户</t>
  </si>
  <si>
    <t>农户满意度	95%以上</t>
  </si>
  <si>
    <t>采集硬件完好率	100%</t>
  </si>
  <si>
    <t>维护周期	不少于7个月</t>
  </si>
  <si>
    <t>7</t>
  </si>
  <si>
    <t>月</t>
  </si>
  <si>
    <t>节能控制农户，户均每年可节电量	2267.9度</t>
  </si>
  <si>
    <t>提高煤改电设备维修效率不小于	30%</t>
  </si>
  <si>
    <t>节能控制农户，户均每年可减少碳排放量	0.46吨</t>
  </si>
  <si>
    <t>0.46</t>
  </si>
  <si>
    <t>吨</t>
  </si>
  <si>
    <t>节能控制农户，户均每年减少燃烧标准煤量	0.69吨</t>
  </si>
  <si>
    <t>0.69</t>
  </si>
  <si>
    <t>存储优化维护完成率	100%</t>
  </si>
  <si>
    <t>系统运行维护完成率	100%</t>
  </si>
  <si>
    <t>2</t>
  </si>
  <si>
    <t>数据定期备份率	100%</t>
  </si>
  <si>
    <t>维护队伍	不少于40人</t>
  </si>
  <si>
    <t>11011525T000003310201-2025年大兴区村书记系列培训</t>
  </si>
  <si>
    <t>82.400000</t>
  </si>
  <si>
    <t>结合工作需求，定期举办村书记系列培训、第一书记专题培训.</t>
  </si>
  <si>
    <t>深入推进乡村振兴战略实施，培养一支政治素质高、工作能力强、群众基础好的村书记队伍，提升村级带头人的履职能力。	学习理论、了解政策、拓宽思路、增长见识、提升素质，更好地服务村庄发展</t>
  </si>
  <si>
    <t>资金数额	≤82.4万元</t>
  </si>
  <si>
    <t>≤</t>
  </si>
  <si>
    <t>82.4</t>
  </si>
  <si>
    <t>参加培训人员满意度	≥95%</t>
  </si>
  <si>
    <t>聘请副高级职称（含）以上讲师授课次数	≥4人次</t>
  </si>
  <si>
    <t>4</t>
  </si>
  <si>
    <t>人次</t>
  </si>
  <si>
    <t>完成时间	2025年11月底</t>
  </si>
  <si>
    <t>举办活动场次	≥1场</t>
  </si>
  <si>
    <t>场</t>
  </si>
  <si>
    <t>11011525T000003310207-大兴区2025年高标准农田建设项目耕地质量评价委托服务</t>
  </si>
  <si>
    <t>通过对高标准农田建设区开展耕地质量等级评价，对比项目实施区域高标准农田建设前后耕地质量变化，开展高标准农田建设项目耕地质量等级评价。</t>
  </si>
  <si>
    <t>对3个镇的高标准农田建设地块开展耕地质量等级评价</t>
  </si>
  <si>
    <t>个</t>
  </si>
  <si>
    <t>通过踏勘、调查、土壤检测，对项目区耕地质量出具耕地质量等级评价报告	对项目区耕地质量出具耕地质量等级评价报告</t>
  </si>
  <si>
    <r>
      <rPr>
        <sz val="11"/>
        <color rgb="FF000000"/>
        <rFont val="宋体"/>
        <charset val="134"/>
      </rPr>
      <t>投入资金252万元</t>
    </r>
    <r>
      <rPr>
        <sz val="11"/>
        <color rgb="FF000000"/>
        <rFont val="Arial"/>
        <charset val="134"/>
      </rPr>
      <t xml:space="preserve">	</t>
    </r>
    <r>
      <rPr>
        <sz val="11"/>
        <color rgb="FF000000"/>
        <rFont val="宋体"/>
        <charset val="134"/>
      </rPr>
      <t>按合金额全部支出</t>
    </r>
  </si>
  <si>
    <t>使用方代表满意度90%以上</t>
  </si>
  <si>
    <t>支出进度	按合同约定，结合工作进度，拨付资金</t>
  </si>
  <si>
    <t>对比项目实施区域建设前后耕地质量变化，为高标准农田建设评价提供技术支撑	对项目区耕地质量出具耕地质量等级评价报告</t>
  </si>
  <si>
    <t>11011525T000003310210-法律顾问服务、律师代理服务</t>
  </si>
  <si>
    <t>11.000000</t>
  </si>
  <si>
    <t>提供相关法律合同审查服务数量155件，完成行政诉讼3件。</t>
  </si>
  <si>
    <t>行政诉讼	3件</t>
  </si>
  <si>
    <t>件</t>
  </si>
  <si>
    <t>提高业务科室工作效能，完善工作管理	提高案件胜诉率</t>
  </si>
  <si>
    <t>法律服务数量	155件</t>
  </si>
  <si>
    <t>155</t>
  </si>
  <si>
    <t>预算资金额度	11万元</t>
  </si>
  <si>
    <t>11</t>
  </si>
  <si>
    <t>合同预定	合同期内支付</t>
  </si>
  <si>
    <t>局各科室及二级单位满意度	≥98%</t>
  </si>
  <si>
    <t>98</t>
  </si>
  <si>
    <t>11011525T000003310213-制作学法用法示范户标牌</t>
  </si>
  <si>
    <t>3.240000</t>
  </si>
  <si>
    <t>完成制作用法示范户标牌405个.</t>
  </si>
  <si>
    <t>行政村满意度	≥98%</t>
  </si>
  <si>
    <t>按合同支付	合同期内支付</t>
  </si>
  <si>
    <t>学法用法示范户数量和效果都符合法治工作要求</t>
  </si>
  <si>
    <t>制定数量	405个</t>
  </si>
  <si>
    <t>405</t>
  </si>
  <si>
    <t>标识牌合格率	100%</t>
  </si>
  <si>
    <t>预算资金数额	3.24万元</t>
  </si>
  <si>
    <t>3.24</t>
  </si>
  <si>
    <t>11011525T000003310219-2025年镇级农产品检测试剂购置</t>
  </si>
  <si>
    <t>17.025000</t>
  </si>
  <si>
    <t>2025年全区（南九镇）完成5万个快速检测任务。</t>
  </si>
  <si>
    <t>成本控制	17.025万元</t>
  </si>
  <si>
    <t>17.025</t>
  </si>
  <si>
    <t>指标1：南九镇农产品快速检测水平	提升</t>
  </si>
  <si>
    <t>指标2：购置胶体金检测卡	6500个</t>
  </si>
  <si>
    <t>6500</t>
  </si>
  <si>
    <t>指标1：试剂发放时间	7月底</t>
  </si>
  <si>
    <t>指标1：购置快速检测试剂	48500个</t>
  </si>
  <si>
    <t>48500</t>
  </si>
  <si>
    <t>指标1：快速检测试剂开箱合格率	90%</t>
  </si>
  <si>
    <t>指标2：南九镇农产品安全监管能力	提升</t>
  </si>
  <si>
    <t>指标2：胶体金检测卡开箱合格率	90%</t>
  </si>
  <si>
    <t>指标2：费用支出时间	11月底</t>
  </si>
  <si>
    <t>试剂使用对象满意度	≥90%</t>
  </si>
  <si>
    <t>11011525T000003310995-2025年农产品质量安全培训</t>
  </si>
  <si>
    <t>2.350000</t>
  </si>
  <si>
    <t>组织专家对我区农产品质量安全监督、标准化基地建设、承诺达标合格证使用规范、生产主体管理等方面进行培训。提升我区农产品质量安全体系建设水平。</t>
  </si>
  <si>
    <t>培训对象满意度  	≥90%</t>
  </si>
  <si>
    <t>成本控制	2.35万元</t>
  </si>
  <si>
    <t>指标1：农产品质量安全整体水平</t>
  </si>
  <si>
    <t>指标2：基层农产品监管能力	提升</t>
  </si>
  <si>
    <t>农产品生态环境	得到改善</t>
  </si>
  <si>
    <t>举办培训	4期</t>
  </si>
  <si>
    <t>期</t>
  </si>
  <si>
    <t>完成时间	2025年12月</t>
  </si>
  <si>
    <t>生产主体农产品安全意识	提升</t>
  </si>
  <si>
    <t>11011525T000003311147-2025年西瓜商品苗成本补贴项目监理服务</t>
  </si>
  <si>
    <t>50.000000</t>
  </si>
  <si>
    <t>实施大兴区西瓜商品苗成本补贴项目，聘请第三方监督，对申报补贴的育苗场与用苗企业（个人）签订的供销合同、育苗地点、育苗数量、育苗质量、供苗过程、用苗情况以及销售材料等进行监督。</t>
  </si>
  <si>
    <t>监理费用	不高于50万</t>
  </si>
  <si>
    <t>50</t>
  </si>
  <si>
    <t>开展并完成监理工作	2025年12月底前</t>
  </si>
  <si>
    <t>对申报补贴的育苗场销售的西瓜商品苗进行核查	全覆盖</t>
  </si>
  <si>
    <t>提高西瓜商品苗产量	全区育苗量达到2亿株</t>
  </si>
  <si>
    <t>出具监理报告	1份</t>
  </si>
  <si>
    <t>份</t>
  </si>
  <si>
    <t>相关镇满意度	不低于90%</t>
  </si>
  <si>
    <t>11011525T000003311160-“十五五”乡村振兴战略规划前期研究服务</t>
  </si>
  <si>
    <t>30.000000</t>
  </si>
  <si>
    <t>完成“十四五”时期乡村振兴战略规划实施情况终期评估，启动“十五五”时期前瞻性研究。</t>
  </si>
  <si>
    <t>课题研究进度	2025年完成</t>
  </si>
  <si>
    <t>课题研究成果数量	2个</t>
  </si>
  <si>
    <t>形成前瞻性思路	为制定“十五五”时期乡村振兴战略规划提供支撑</t>
  </si>
  <si>
    <t>研究成果评审合格率	100%</t>
  </si>
  <si>
    <t>促进乡村振兴	农村居民人均可支配收入增速快于城镇居民</t>
  </si>
  <si>
    <t>课题研究及报告编制费用	30万元</t>
  </si>
  <si>
    <t>各涉农镇满意度	≥90%</t>
  </si>
  <si>
    <t>11011525T000003311166-2018年70个创建村美丽乡村建设项目结决算审计尾款</t>
  </si>
  <si>
    <t>149.905775</t>
  </si>
  <si>
    <t>区农业农村局完成除礼贤镇佃子村、贺北村、王庄村以外（根据区政府《关于礼贤镇佃子村等3村美丽乡村建设项目审计的请示》的批示，同意礼贤镇佃子村等3村由礼贤镇独立进行结决算审计工作）70个创建村的结决算审计工作。</t>
  </si>
  <si>
    <t>支付审计费用149.905775万元	支付审计费用149.905775万元</t>
  </si>
  <si>
    <t>委托审计科室服务满意度95%以上</t>
  </si>
  <si>
    <t>2023年年底完成	2023年年底完成</t>
  </si>
  <si>
    <t>促进项目健康发展</t>
  </si>
  <si>
    <t>完成审计工作	10个镇审计工作</t>
  </si>
  <si>
    <t>完成2018年70个创建村审计工作	完成70个村审计</t>
  </si>
  <si>
    <t>70</t>
  </si>
  <si>
    <t>11011525T000003312425-大兴区老旧果园等复耕项目委托第三方验收服务</t>
  </si>
  <si>
    <t>272.000000</t>
  </si>
  <si>
    <t>加强老旧果园等复耕项目验收工作的规范管理，保证复耕复垦耕地的数量准确、质量合格，在2024年至2025年底分批陆续完成我区老旧果园等复耕项目的验收工作。</t>
  </si>
  <si>
    <t>资金拨付	2025年12月底前</t>
  </si>
  <si>
    <t>验收耕地面积	大于等于3万亩</t>
  </si>
  <si>
    <t>万亩</t>
  </si>
  <si>
    <t>验收标准	资金控制在272万元内</t>
  </si>
  <si>
    <t>272</t>
  </si>
  <si>
    <t>镇级满意度	不低于90%</t>
  </si>
  <si>
    <t>为全区粮菜及特色农产品生产提供耕地保障	大于等于3万亩</t>
  </si>
  <si>
    <t>确保耕地满足作物正常生长所需的最基本条件	大于等于3万亩</t>
  </si>
  <si>
    <t>11011525T000003312689-2025年遗属人员费用</t>
  </si>
  <si>
    <t>1.102000</t>
  </si>
  <si>
    <t>按时发放遗属人员费用。</t>
  </si>
  <si>
    <t>遗属满意度测评	满意度95分以上 遗属满意度测评	满意度95分以上 遗属满意度测评	满意度95分以上</t>
  </si>
  <si>
    <t>按月进行拨付	按月进行拨付，年底前拨付完成 按月进行拨付	按月进行拨付，年底前拨付完成 按月进行拨付	按月进行拨付，年底前拨付完成</t>
  </si>
  <si>
    <t>辅助遗属人员提供部分生活支持	提供每月190元费用 辅助遗属人员提供部分生活支持	提供每月190元费用 辅助遗属人员提供部分生活支持	提供每月190元费用</t>
  </si>
  <si>
    <t>190</t>
  </si>
  <si>
    <t>拨付遗属人员2024年费用	拨付3人2024年费用（2024年9月实际拨付人员）</t>
  </si>
  <si>
    <t>发放标准190元每月	发放标准190元每月 发放标准190元每月	发放标准190元每月 发放标准190元每月	发放标准190元每月</t>
  </si>
  <si>
    <t>按照人员发放到位	现有3人发放 按照人员发放到位	现有2人发放 按照人员发放到位	现有2人发放</t>
  </si>
  <si>
    <t>11011525T000003312695-2025年农业农村局机关临时辅助用工费用</t>
  </si>
  <si>
    <t>47.420000</t>
  </si>
  <si>
    <t>按时发放临时辅助人员费用。</t>
  </si>
  <si>
    <t>一般辅助岗：工资2420元/人/月；行政技能辅助岗：工资4620元/人/月；管理费、五险一金费用、工会费用根据个人实际情况进行核算费用47.42万</t>
  </si>
  <si>
    <t>47.42</t>
  </si>
  <si>
    <t>提供就业岗位	一般辅助岗：3人;行政技能辅助岗：3人 提供就业岗位	一般辅助岗：3人;行政技能辅助岗：3人 提供就业岗位	一般辅助岗：3人;行政技能辅助岗：3人</t>
  </si>
  <si>
    <t>用工单位（科室）满意度测评	满意度95分以上 用工单位（科室）满意度测评	满意度95分以上 用工单位（科室）满意度测评	满意度95分以上</t>
  </si>
  <si>
    <t>指标1：拨付临时辅助用工6人2024年费用	拨付6人2024年费用（2024年9月实际在岗人数） 	拨付6人2024年费用（2023年9月实际在岗人数） 	拨付6人2024年费用（2023年9月实际在岗人数）</t>
  </si>
  <si>
    <t>6</t>
  </si>
  <si>
    <t>一般辅助岗：负责后勤相关工作；行政技能辅助岗：协助用工单位完成相关行政业务工作</t>
  </si>
  <si>
    <t>11011525T000003373828-“双百双千”城乡共建资金（非财政拨款结余)</t>
  </si>
  <si>
    <t>4.367898</t>
  </si>
  <si>
    <t>开展党员培训教育，提升党员政治素养和综合能力。</t>
  </si>
  <si>
    <t>提高村庄综合实力	综合实力提升</t>
  </si>
  <si>
    <t>提高党员群众政治素养、提升党组织凝聚力。	完成工作目标</t>
  </si>
  <si>
    <t>参加人员满意度测评	满意度95分以上</t>
  </si>
  <si>
    <t>建强一支政治过硬、能力突出的村级队伍	完成工作目标</t>
  </si>
  <si>
    <t>按期开展共建活动	每季度开展1次活动</t>
  </si>
  <si>
    <t>次</t>
  </si>
  <si>
    <t>购书、慰问品、其他费用等	4.367898万元</t>
  </si>
  <si>
    <t>按期开展活动	按期开展活动</t>
  </si>
  <si>
    <t>11011525T000003374098-2025年老干部经费（非财政拨款结余)</t>
  </si>
  <si>
    <t>3.164300</t>
  </si>
  <si>
    <t>按规定完成离退休老干部房补发放工作。</t>
  </si>
  <si>
    <t xml:space="preserve">促进经济发展，提高老干部生活质量	完成工作目标 	 	</t>
  </si>
  <si>
    <t>两名离退休老干部房补	2人</t>
  </si>
  <si>
    <t>老干部满意度	满意度95分以上</t>
  </si>
  <si>
    <t>提高老干部生活质量	100%</t>
  </si>
  <si>
    <t>支付老干部房补	按进度支付</t>
  </si>
  <si>
    <t>房补经费	3.1643万元</t>
  </si>
  <si>
    <t>3.1643</t>
  </si>
  <si>
    <t>11011525T000003374340-2025年拨入党组织工作和活动经费（非财政拨款结余)</t>
  </si>
  <si>
    <t>8.762643</t>
  </si>
  <si>
    <t>建强一支政治过硬、能力突出的党员队伍	完成工作目标</t>
  </si>
  <si>
    <t>提高党员政治素养、提升党员活力和党组织凝聚力。	完成工作目标</t>
  </si>
  <si>
    <t>定期开展党员学习、活动	定期开展学习、活动</t>
  </si>
  <si>
    <t>按期开展学习、活动	180名左右党员</t>
  </si>
  <si>
    <t>购书费用、租车费、门票费、讲解费、餐费、其他费用等	9.937963万元</t>
  </si>
  <si>
    <t>提高党员综合素质	党员综合素质提升</t>
  </si>
  <si>
    <t>11011525T000003374546-2025年社会组织党组织党建活动经费结余（非财政拨款结余)</t>
  </si>
  <si>
    <t>2.954050</t>
  </si>
  <si>
    <t>购书费用、租车费、门票费、讲解费、餐费、其他费用等	2.95405万元</t>
  </si>
  <si>
    <t>2.95405</t>
  </si>
  <si>
    <t>参加活动人员满意度测评	满意度95分以上</t>
  </si>
  <si>
    <t>按期开展学习、活动	3名左右党员</t>
  </si>
  <si>
    <t>11011525T000003490364-大兴区2023年高标准农田建设和改造提升项目尾款</t>
  </si>
  <si>
    <t>完成大兴区2023年高标准农田建设项目监理、验收、竣工决算工作。</t>
  </si>
  <si>
    <t>增强农业生产能力，助力农业生产现代化	完善农田基础设施、与农业生产相适应</t>
  </si>
  <si>
    <t>财政资金	"按合同金额 全部支出"</t>
  </si>
  <si>
    <t>支出进度	按合同约定，结合工程进度，拨付资金</t>
  </si>
  <si>
    <t>项目通过监理、验收、竣工决算、耕地质量评定	项目通过监理、验收、竣工决算、耕地质量评定</t>
  </si>
  <si>
    <t>完成7个乡镇监理、验收、审计、耕地质量评定工作	完成7个乡镇监理、验收、竣工决算、耕地质量评定工作</t>
  </si>
  <si>
    <t>11011525T000003492053-2025年安全生产专职安全员工会经费</t>
  </si>
  <si>
    <t>1.439546</t>
  </si>
  <si>
    <t>加强安全员的党团工妇组织建设，提供必要的履职条件和经费保障，组织各类文体活动，保障安全员会员权利，充分发挥规范管理的激励作用。</t>
  </si>
  <si>
    <t>调动积极性、主动性和创造性	调动6名安全员的工作积极性、主动性和创造性。</t>
  </si>
  <si>
    <t>按时支付	按活动情况支付资金</t>
  </si>
  <si>
    <t>专职安全员满意度	90%以上。</t>
  </si>
  <si>
    <t>经费覆盖率	经费覆盖率达100%</t>
  </si>
  <si>
    <t>安全员数量	共有安全员6名</t>
  </si>
  <si>
    <t>名</t>
  </si>
  <si>
    <t>按经费使用规定执行	按规定执行，慰问和活动不超过使用限额</t>
  </si>
  <si>
    <t>可持续性	6名安全员在参与各类文体活动时，能够保持长期、稳定、积极的参与态度</t>
  </si>
  <si>
    <t>11011525T000003497295-2025年度拨入党组织工作和活动经费</t>
  </si>
  <si>
    <t>5.370000</t>
  </si>
  <si>
    <t>按期组织179名党员开展学习、教育活动，提高党员综合素质，增强党组织凝聚力，更好服务大兴区“三农”工作。</t>
  </si>
  <si>
    <t>建强一支政治过硬、狠抓落实的党员队伍	完成工作目标</t>
  </si>
  <si>
    <t>租车费、门票费、讲解费、餐费、其他费用等	按期支出5.37万元</t>
  </si>
  <si>
    <t>5.37</t>
  </si>
  <si>
    <t>按期开展学习、活动	179名左右党员</t>
  </si>
  <si>
    <t>179</t>
  </si>
  <si>
    <t>11011525T000003497348-北京市大兴区农业农村局能力提升设备采购项目</t>
  </si>
  <si>
    <t>3.840000</t>
  </si>
  <si>
    <t>采购6台台式机及3台便携式计算机。</t>
  </si>
  <si>
    <t>设备质量合格率	设备质量合格率100%</t>
  </si>
  <si>
    <t>购置金额不高于资产限制金额	金额不高于3.84万元</t>
  </si>
  <si>
    <t>3.84</t>
  </si>
  <si>
    <t>6台台式机及3台便携式计算机</t>
  </si>
  <si>
    <t>9</t>
  </si>
  <si>
    <t>台</t>
  </si>
  <si>
    <t>支出进度	2025年完成采购，支出进度100%</t>
  </si>
  <si>
    <t>办公设备利用率	办公设备利用率100%</t>
  </si>
  <si>
    <t>办公设备使用人员满意度	办公设备使用人员满意度100%</t>
  </si>
  <si>
    <t>11011525T000003502393-提前下达2025年农业农村改革发展专项转移支付资金-菜田补贴</t>
  </si>
  <si>
    <t>6,900.000000</t>
  </si>
  <si>
    <t>通过实施菜田补贴（蔬菜生产补贴）项目，加快结构调整，大力发展设施蔬菜生产，进一步提高种植主体积极性，促进蔬菜产业高质量发展。</t>
  </si>
  <si>
    <t>补贴对象满意度</t>
  </si>
  <si>
    <t>完成蔬菜产量目标</t>
  </si>
  <si>
    <t>53.1</t>
  </si>
  <si>
    <t>万吨</t>
  </si>
  <si>
    <t>发放菜田补贴（蔬菜生产补贴）资金</t>
  </si>
  <si>
    <t>6900</t>
  </si>
  <si>
    <t>按照市级菜田补贴（蔬菜生产补贴）政策，补贴标准为</t>
  </si>
  <si>
    <t>600</t>
  </si>
  <si>
    <t>元/亩</t>
  </si>
  <si>
    <t>菜田补贴（蔬菜生产补贴）资金按市级要求,9月30日前发放到位</t>
  </si>
  <si>
    <t>菜田补贴（蔬菜生产补贴）面积</t>
  </si>
  <si>
    <t>95850</t>
  </si>
  <si>
    <t>亩</t>
  </si>
  <si>
    <t>经济效益指标</t>
  </si>
  <si>
    <t>落实菜田补贴（蔬菜生产补贴）促进农民增收</t>
  </si>
  <si>
    <t>11011525T000003502618-提前下达2025年农业农村改革发展专项转移支付资金-耕地地力保护补贴</t>
  </si>
  <si>
    <t>1,828.928300</t>
  </si>
  <si>
    <t>通过实施耕地地力保护补贴项目，保护耕地、提升地力，促进农业发展和农民增收。</t>
  </si>
  <si>
    <t>发放补贴覆盖耕地面积</t>
  </si>
  <si>
    <t>10.48</t>
  </si>
  <si>
    <t>落实耕地地力保护补贴促进农民增收</t>
  </si>
  <si>
    <t>300</t>
  </si>
  <si>
    <t>耕地地力保护补贴资金按市级要求，9月30日前发放到位</t>
  </si>
  <si>
    <t>发放耕地地力保护补贴资金</t>
  </si>
  <si>
    <t>1828.9283</t>
  </si>
  <si>
    <t>完成粮食播种面积目标</t>
  </si>
  <si>
    <t>12.913</t>
  </si>
  <si>
    <t>按照市级耕地地力保护补贴政策，补贴标准为</t>
  </si>
  <si>
    <t>11011525T000003502664-提前下达2025年中央财政农业专项转移支付资金—耕地地力保护补贴</t>
  </si>
  <si>
    <t>1,276.000000</t>
  </si>
  <si>
    <t>1276</t>
  </si>
  <si>
    <t>11011525T000003503689-提前下达2025年农业农村改革发展专项转移支付资金-产业综合发展资金</t>
  </si>
  <si>
    <t>3,400.000000</t>
  </si>
  <si>
    <t>支持开展5个产业综合发展项目建设。通过产业发展，实现农业产业产值增长，带动农民收入提升，同时促进农业产业结构优化，确保项目在促进农业产业可持续发展和乡村振兴中发挥显著作用。</t>
  </si>
  <si>
    <t>资金发放完成时限</t>
  </si>
  <si>
    <t>12</t>
  </si>
  <si>
    <t>产业综合发展资金标准</t>
  </si>
  <si>
    <t>3400</t>
  </si>
  <si>
    <t>撬动社会自筹资金到位率</t>
  </si>
  <si>
    <t>产业综合发展对象对工作实施满意度</t>
  </si>
  <si>
    <t>启动乡村振兴产业综合发展项目数量</t>
  </si>
  <si>
    <t>培育提升新主体质量</t>
  </si>
  <si>
    <t>11011525T000003520023-提前下达2025年污染防治专项转移支付资金—煤改电用户低谷电价补贴</t>
  </si>
  <si>
    <t>2,903.702000</t>
  </si>
  <si>
    <t>用于支付2024—2025年采暖季低谷电价补贴市级资金尾款约1596.322297万元和2025-2026年采暖季低谷电价补贴市级资金预付款约1307.379703万元，预计于2025年10月底前按照各属地审计审核结果完成资金支付。</t>
  </si>
  <si>
    <t>符合市级补贴标准</t>
  </si>
  <si>
    <t>农村地区煤改电用户对政府电费补贴政策满意度</t>
  </si>
  <si>
    <t>因农户改变取暖习惯，减少使用燃煤取暖，每个供暖季每户烧煤量减少约3吨。共减少</t>
  </si>
  <si>
    <t>21</t>
  </si>
  <si>
    <t>需要投入市级资金</t>
  </si>
  <si>
    <t>2903.702</t>
  </si>
  <si>
    <t>2025年10月31日前完成资金拨付</t>
  </si>
  <si>
    <t>减少了大气环境中二氧化碳、二氧化硫、PM2.5等诸多有害物质的排放。</t>
  </si>
  <si>
    <t>通过电费补贴，逐步改变村民冬季取暖习惯</t>
  </si>
  <si>
    <t>6.6</t>
  </si>
  <si>
    <t>万户</t>
  </si>
  <si>
    <t>确保所有农村地区煤改电用户享受低谷电价电费补贴</t>
  </si>
  <si>
    <t>11011525T000003520041-提前下达2025年污染防治专项转移支付资金—2025年大兴区食用农产品产地土壤环境质量监测与污染防治</t>
  </si>
  <si>
    <t>28.000000</t>
  </si>
  <si>
    <t>开展160个点位的土壤环境质量监测，即：对150个食用农产品产地土壤环境质量常规点位开展持续的9项指标检测；对出现的风险地块开展10个点位的11项指标检测（基础9项+有机物指标），形成监测成果；对新增耕地地块进行坐标极值提取，进行野外调查，更新耕地分类清单，以指导食用农产品产地土壤污染防治工作。通过布点监测、分析，保障全区食用农产品产地土壤环境质量安全。</t>
  </si>
  <si>
    <t>7月-10月项目实施	7月底前启动，10月底前完成所有工作</t>
  </si>
  <si>
    <t>通过监测，把握年度全区代表性点位的土壤污染状况	保障全区耕地土壤安全及农产品质量安全</t>
  </si>
  <si>
    <t>检测等相关费用</t>
  </si>
  <si>
    <t>28</t>
  </si>
  <si>
    <t>加强对设施土壤污染状况的监测，防止因土壤污染导致的农产品损失	保障土壤环境质量安全，防止因此导致的农产品质量问题</t>
  </si>
  <si>
    <t>摸清监测点位的土壤污染状况，全程质量控制	质控环节图文留痕，形成质控材料</t>
  </si>
  <si>
    <t>提升生产主体的土壤污染防治意识	生产主体的土壤污染防治意识和能力得到提高</t>
  </si>
  <si>
    <t>农业生产主体对土壤污染防治工作的满意度</t>
  </si>
  <si>
    <t>对点位开展土壤检测</t>
  </si>
  <si>
    <t>160</t>
  </si>
  <si>
    <t>实现对农用地土壤污染状况预测风险，评估风险、科学布点、精准监测，辅助决策	保障土壤安全可持续利用</t>
  </si>
  <si>
    <t>北京市大兴区农业农村局（本级）政府购买服务预算财政拨款明细表</t>
  </si>
  <si>
    <t>单位：万元（保留六位小数）</t>
  </si>
  <si>
    <t>编码（代码）</t>
  </si>
  <si>
    <t>政府购买服务目录及项目名称</t>
  </si>
  <si>
    <t>支出功能分类科目</t>
  </si>
  <si>
    <t>预算批复数</t>
  </si>
  <si>
    <t>北京市大兴区农业农村局</t>
  </si>
  <si>
    <t xml:space="preserve">    北京市大兴区农业农村局本级行政</t>
  </si>
  <si>
    <t>A</t>
  </si>
  <si>
    <t xml:space="preserve">        公共服务</t>
  </si>
  <si>
    <t xml:space="preserve">  A12</t>
  </si>
  <si>
    <r>
      <rPr>
        <b/>
        <sz val="8"/>
        <color rgb="FFFF0000"/>
        <rFont val="宋体"/>
        <charset val="134"/>
      </rPr>
      <t xml:space="preserve">           </t>
    </r>
    <r>
      <rPr>
        <b/>
        <sz val="8"/>
        <rFont val="宋体"/>
        <charset val="134"/>
      </rPr>
      <t xml:space="preserve"> 农业、林业和水利公共服务</t>
    </r>
  </si>
  <si>
    <t xml:space="preserve">      A1212</t>
  </si>
  <si>
    <t xml:space="preserve">                2025年大兴区煤改清洁能源信息管控系统运行维护服务</t>
  </si>
  <si>
    <t>2130199 其他农业农村支出</t>
  </si>
  <si>
    <t xml:space="preserve">      A1213</t>
  </si>
  <si>
    <r>
      <rPr>
        <b/>
        <sz val="8"/>
        <color rgb="FFFF0000"/>
        <rFont val="宋体"/>
        <charset val="134"/>
      </rPr>
      <t xml:space="preserve">               </t>
    </r>
    <r>
      <rPr>
        <b/>
        <sz val="8"/>
        <rFont val="宋体"/>
        <charset val="134"/>
      </rPr>
      <t xml:space="preserve"> 2025年西瓜商品苗成本补贴项目监理服务</t>
    </r>
  </si>
  <si>
    <t xml:space="preserve">  A17</t>
  </si>
  <si>
    <t xml:space="preserve">        技术性公共服务</t>
  </si>
  <si>
    <t xml:space="preserve">      A1701</t>
  </si>
  <si>
    <r>
      <rPr>
        <b/>
        <sz val="8"/>
        <color rgb="FFFF0000"/>
        <rFont val="宋体"/>
        <charset val="134"/>
      </rPr>
      <t xml:space="preserve">             </t>
    </r>
    <r>
      <rPr>
        <b/>
        <sz val="8"/>
        <rFont val="宋体"/>
        <charset val="134"/>
      </rPr>
      <t xml:space="preserve">   大兴区老旧果园等复耕项目委托第三方验收服务</t>
    </r>
  </si>
  <si>
    <t>B</t>
  </si>
  <si>
    <t xml:space="preserve">        政府履职辅助性服务</t>
  </si>
  <si>
    <t xml:space="preserve">   B01</t>
  </si>
  <si>
    <r>
      <rPr>
        <b/>
        <sz val="8"/>
        <color rgb="FFFF0000"/>
        <rFont val="宋体"/>
        <charset val="134"/>
      </rPr>
      <t xml:space="preserve">             </t>
    </r>
    <r>
      <rPr>
        <b/>
        <sz val="8"/>
        <rFont val="宋体"/>
        <charset val="134"/>
      </rPr>
      <t>法律服务</t>
    </r>
  </si>
  <si>
    <t xml:space="preserve">      B0101</t>
  </si>
  <si>
    <r>
      <rPr>
        <b/>
        <sz val="8"/>
        <color rgb="FFFF0000"/>
        <rFont val="宋体"/>
        <charset val="134"/>
      </rPr>
      <t xml:space="preserve">              </t>
    </r>
    <r>
      <rPr>
        <b/>
        <sz val="8"/>
        <rFont val="宋体"/>
        <charset val="134"/>
      </rPr>
      <t xml:space="preserve">  法律顾问服务、律师代理服务</t>
    </r>
  </si>
  <si>
    <r>
      <rPr>
        <b/>
        <sz val="8"/>
        <color rgb="FFFF0000"/>
        <rFont val="宋体"/>
        <charset val="134"/>
      </rPr>
      <t xml:space="preserve">    </t>
    </r>
    <r>
      <rPr>
        <b/>
        <sz val="8"/>
        <rFont val="宋体"/>
        <charset val="134"/>
      </rPr>
      <t xml:space="preserve">  B0201</t>
    </r>
  </si>
  <si>
    <r>
      <rPr>
        <b/>
        <sz val="8"/>
        <color rgb="FFFF0000"/>
        <rFont val="宋体"/>
        <charset val="134"/>
      </rPr>
      <t xml:space="preserve">                </t>
    </r>
    <r>
      <rPr>
        <b/>
        <sz val="8"/>
        <rFont val="宋体"/>
        <charset val="134"/>
      </rPr>
      <t>“十五五”乡村振兴战略规划前期研究服务</t>
    </r>
  </si>
  <si>
    <t xml:space="preserve"> 2130199 其他农业农村支出</t>
  </si>
  <si>
    <r>
      <rPr>
        <b/>
        <sz val="8"/>
        <color rgb="FFFF0000"/>
        <rFont val="宋体"/>
        <charset val="134"/>
      </rPr>
      <t xml:space="preserve">   </t>
    </r>
    <r>
      <rPr>
        <b/>
        <sz val="8"/>
        <rFont val="宋体"/>
        <charset val="134"/>
      </rPr>
      <t>B07</t>
    </r>
  </si>
  <si>
    <t xml:space="preserve">             评审、评估和评价服务</t>
  </si>
  <si>
    <t xml:space="preserve">      B0702</t>
  </si>
  <si>
    <t xml:space="preserve">  大兴区2025年高标准农田建设项目耕地质量评价委托服务</t>
  </si>
</sst>
</file>

<file path=xl/styles.xml><?xml version="1.0" encoding="utf-8"?>
<styleSheet xmlns="http://schemas.openxmlformats.org/spreadsheetml/2006/main">
  <numFmts count="8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_ "/>
    <numFmt numFmtId="177" formatCode="0.000000;[Red]0.000000"/>
    <numFmt numFmtId="178" formatCode="0.000000_ "/>
    <numFmt numFmtId="179" formatCode="#,##0.00;\-#,##0.00;;@"/>
  </numFmts>
  <fonts count="78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b/>
      <sz val="11"/>
      <color theme="1"/>
      <name val="宋体"/>
      <charset val="134"/>
    </font>
    <font>
      <b/>
      <sz val="8"/>
      <color theme="1"/>
      <name val="宋体"/>
      <charset val="134"/>
    </font>
    <font>
      <b/>
      <sz val="8"/>
      <name val="宋体"/>
      <charset val="134"/>
    </font>
    <font>
      <b/>
      <sz val="8"/>
      <color rgb="FFFF0000"/>
      <name val="宋体"/>
      <charset val="134"/>
    </font>
    <font>
      <sz val="11"/>
      <color indexed="8"/>
      <name val="宋体"/>
      <charset val="1"/>
      <scheme val="minor"/>
    </font>
    <font>
      <sz val="11"/>
      <color rgb="FF000000"/>
      <name val="宋体"/>
      <charset val="134"/>
    </font>
    <font>
      <sz val="9"/>
      <color rgb="FF000000"/>
      <name val="宋体"/>
      <charset val="134"/>
    </font>
    <font>
      <b/>
      <sz val="12"/>
      <name val="宋体"/>
      <charset val="134"/>
    </font>
    <font>
      <sz val="9"/>
      <color rgb="FFFF0000"/>
      <name val="宋体"/>
      <charset val="134"/>
    </font>
    <font>
      <sz val="11"/>
      <color rgb="FFFF0000"/>
      <name val="宋体"/>
      <charset val="134"/>
    </font>
    <font>
      <sz val="9"/>
      <color rgb="FF000000"/>
      <name val="SimSun"/>
      <charset val="134"/>
    </font>
    <font>
      <b/>
      <sz val="11"/>
      <color rgb="FF000000"/>
      <name val="宋体"/>
      <charset val="134"/>
    </font>
    <font>
      <b/>
      <sz val="12"/>
      <color rgb="FFFF0000"/>
      <name val="宋体"/>
      <charset val="134"/>
    </font>
    <font>
      <sz val="9"/>
      <name val="宋体"/>
      <charset val="134"/>
    </font>
    <font>
      <sz val="11"/>
      <name val="宋体"/>
      <charset val="134"/>
      <scheme val="minor"/>
    </font>
    <font>
      <b/>
      <sz val="16"/>
      <color rgb="FF000000"/>
      <name val="黑体"/>
      <charset val="134"/>
    </font>
    <font>
      <sz val="10"/>
      <color rgb="FF000000"/>
      <name val="宋体"/>
      <charset val="134"/>
    </font>
    <font>
      <b/>
      <sz val="10.5"/>
      <color rgb="FF000000"/>
      <name val="宋体"/>
      <charset val="134"/>
    </font>
    <font>
      <sz val="10.5"/>
      <color rgb="FF000000"/>
      <name val="宋体"/>
      <charset val="134"/>
    </font>
    <font>
      <sz val="10.5"/>
      <name val="宋体"/>
      <charset val="134"/>
    </font>
    <font>
      <sz val="10.5"/>
      <color rgb="FFFF0000"/>
      <name val="宋体"/>
      <charset val="134"/>
    </font>
    <font>
      <b/>
      <sz val="10.5"/>
      <name val="宋体"/>
      <charset val="134"/>
    </font>
    <font>
      <sz val="11"/>
      <color rgb="FFFF0000"/>
      <name val="宋体"/>
      <charset val="134"/>
      <scheme val="minor"/>
    </font>
    <font>
      <sz val="7.5"/>
      <color rgb="FF000000"/>
      <name val="宋体"/>
      <charset val="134"/>
    </font>
    <font>
      <b/>
      <sz val="7.5"/>
      <color rgb="FF000000"/>
      <name val="宋体"/>
      <charset val="134"/>
    </font>
    <font>
      <sz val="12"/>
      <color rgb="FF000000"/>
      <name val="宋体"/>
      <charset val="134"/>
    </font>
    <font>
      <b/>
      <sz val="7.5"/>
      <name val="宋体"/>
      <charset val="134"/>
    </font>
    <font>
      <sz val="8"/>
      <name val="宋体"/>
      <charset val="134"/>
    </font>
    <font>
      <sz val="7.5"/>
      <name val="宋体"/>
      <charset val="134"/>
    </font>
    <font>
      <b/>
      <sz val="7.5"/>
      <color rgb="FFFF0000"/>
      <name val="宋体"/>
      <charset val="134"/>
    </font>
    <font>
      <sz val="7.5"/>
      <color rgb="FFFF0000"/>
      <name val="宋体"/>
      <charset val="134"/>
    </font>
    <font>
      <sz val="12"/>
      <color theme="1"/>
      <name val="宋体"/>
      <charset val="134"/>
    </font>
    <font>
      <sz val="6"/>
      <color theme="1"/>
      <name val="宋体"/>
      <charset val="134"/>
    </font>
    <font>
      <sz val="10.5"/>
      <color theme="1"/>
      <name val="宋体"/>
      <charset val="134"/>
    </font>
    <font>
      <sz val="9"/>
      <color theme="1"/>
      <name val="宋体"/>
      <charset val="134"/>
    </font>
    <font>
      <b/>
      <sz val="7.5"/>
      <color theme="1"/>
      <name val="宋体"/>
      <charset val="134"/>
    </font>
    <font>
      <sz val="7.5"/>
      <color theme="1"/>
      <name val="宋体"/>
      <charset val="134"/>
    </font>
    <font>
      <sz val="6"/>
      <color theme="1"/>
      <name val="宋体"/>
      <charset val="134"/>
      <scheme val="minor"/>
    </font>
    <font>
      <b/>
      <sz val="16"/>
      <color theme="1"/>
      <name val="黑体"/>
      <charset val="134"/>
    </font>
    <font>
      <sz val="8"/>
      <color theme="1"/>
      <name val="宋体"/>
      <charset val="134"/>
    </font>
    <font>
      <b/>
      <sz val="6"/>
      <name val="宋体"/>
      <charset val="134"/>
    </font>
    <font>
      <sz val="6"/>
      <name val="宋体"/>
      <charset val="134"/>
    </font>
    <font>
      <b/>
      <sz val="9"/>
      <color rgb="FF000000"/>
      <name val="宋体"/>
      <charset val="134"/>
    </font>
    <font>
      <b/>
      <sz val="9"/>
      <name val="宋体"/>
      <charset val="134"/>
    </font>
    <font>
      <b/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6.5"/>
      <color rgb="FF000000"/>
      <name val="宋体"/>
      <charset val="134"/>
    </font>
    <font>
      <sz val="6.5"/>
      <color theme="1"/>
      <name val="宋体"/>
      <charset val="134"/>
    </font>
    <font>
      <sz val="8"/>
      <color rgb="FFFF0000"/>
      <name val="宋体"/>
      <charset val="134"/>
    </font>
    <font>
      <sz val="8"/>
      <name val="宋体"/>
      <charset val="134"/>
      <scheme val="minor"/>
    </font>
    <font>
      <b/>
      <sz val="8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sz val="8"/>
      <color rgb="FF000000"/>
      <name val="宋体"/>
      <charset val="134"/>
    </font>
    <font>
      <sz val="22"/>
      <color rgb="FF000000"/>
      <name val="方正小标宋简体"/>
      <charset val="134"/>
    </font>
    <font>
      <b/>
      <sz val="10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11"/>
      <color rgb="FF000000"/>
      <name val="Arial"/>
      <charset val="134"/>
    </font>
  </fonts>
  <fills count="36">
    <fill>
      <patternFill patternType="none"/>
    </fill>
    <fill>
      <patternFill patternType="gray125"/>
    </fill>
    <fill>
      <patternFill patternType="solid">
        <fgColor rgb="FFEFF2F7"/>
        <bgColor rgb="FFEFF2F7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</fills>
  <borders count="5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rgb="FF000000"/>
      </right>
      <top style="medium">
        <color auto="1"/>
      </top>
      <bottom style="medium">
        <color rgb="FF000000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rgb="FF000000"/>
      </right>
      <top style="medium">
        <color auto="1"/>
      </top>
      <bottom style="medium">
        <color rgb="FF000000"/>
      </bottom>
      <diagonal/>
    </border>
    <border>
      <left/>
      <right style="medium">
        <color auto="1"/>
      </right>
      <top style="medium">
        <color auto="1"/>
      </top>
      <bottom style="medium">
        <color rgb="FF000000"/>
      </bottom>
      <diagonal/>
    </border>
    <border>
      <left style="medium">
        <color auto="1"/>
      </left>
      <right style="medium">
        <color rgb="FF000000"/>
      </right>
      <top/>
      <bottom style="medium">
        <color auto="1"/>
      </bottom>
      <diagonal/>
    </border>
    <border>
      <left/>
      <right style="medium">
        <color rgb="FF000000"/>
      </right>
      <top/>
      <bottom style="medium">
        <color auto="1"/>
      </bottom>
      <diagonal/>
    </border>
    <border>
      <left/>
      <right style="medium">
        <color rgb="FF000000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7" fillId="21" borderId="0" applyNumberFormat="0" applyBorder="0" applyAlignment="0" applyProtection="0">
      <alignment vertical="center"/>
    </xf>
    <xf numFmtId="0" fontId="65" fillId="16" borderId="5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7" fillId="13" borderId="0" applyNumberFormat="0" applyBorder="0" applyAlignment="0" applyProtection="0">
      <alignment vertical="center"/>
    </xf>
    <xf numFmtId="0" fontId="62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8" fillId="20" borderId="0" applyNumberFormat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4" fillId="0" borderId="0" applyNumberFormat="0" applyFill="0" applyBorder="0" applyAlignment="0" applyProtection="0">
      <alignment vertical="center"/>
    </xf>
    <xf numFmtId="0" fontId="0" fillId="15" borderId="49" applyNumberFormat="0" applyFont="0" applyAlignment="0" applyProtection="0">
      <alignment vertical="center"/>
    </xf>
    <xf numFmtId="0" fontId="58" fillId="9" borderId="0" applyNumberFormat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8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67" fillId="0" borderId="48" applyNumberFormat="0" applyFill="0" applyAlignment="0" applyProtection="0">
      <alignment vertical="center"/>
    </xf>
    <xf numFmtId="0" fontId="61" fillId="0" borderId="48" applyNumberFormat="0" applyFill="0" applyAlignment="0" applyProtection="0">
      <alignment vertical="center"/>
    </xf>
    <xf numFmtId="0" fontId="58" fillId="27" borderId="0" applyNumberFormat="0" applyBorder="0" applyAlignment="0" applyProtection="0">
      <alignment vertical="center"/>
    </xf>
    <xf numFmtId="0" fontId="64" fillId="0" borderId="54" applyNumberFormat="0" applyFill="0" applyAlignment="0" applyProtection="0">
      <alignment vertical="center"/>
    </xf>
    <xf numFmtId="0" fontId="58" fillId="8" borderId="0" applyNumberFormat="0" applyBorder="0" applyAlignment="0" applyProtection="0">
      <alignment vertical="center"/>
    </xf>
    <xf numFmtId="0" fontId="59" fillId="7" borderId="47" applyNumberFormat="0" applyAlignment="0" applyProtection="0">
      <alignment vertical="center"/>
    </xf>
    <xf numFmtId="0" fontId="72" fillId="7" borderId="50" applyNumberFormat="0" applyAlignment="0" applyProtection="0">
      <alignment vertical="center"/>
    </xf>
    <xf numFmtId="0" fontId="69" fillId="26" borderId="52" applyNumberFormat="0" applyAlignment="0" applyProtection="0">
      <alignment vertical="center"/>
    </xf>
    <xf numFmtId="0" fontId="57" fillId="25" borderId="0" applyNumberFormat="0" applyBorder="0" applyAlignment="0" applyProtection="0">
      <alignment vertical="center"/>
    </xf>
    <xf numFmtId="0" fontId="58" fillId="31" borderId="0" applyNumberFormat="0" applyBorder="0" applyAlignment="0" applyProtection="0">
      <alignment vertical="center"/>
    </xf>
    <xf numFmtId="0" fontId="66" fillId="0" borderId="51" applyNumberFormat="0" applyFill="0" applyAlignment="0" applyProtection="0">
      <alignment vertical="center"/>
    </xf>
    <xf numFmtId="0" fontId="71" fillId="0" borderId="53" applyNumberFormat="0" applyFill="0" applyAlignment="0" applyProtection="0">
      <alignment vertical="center"/>
    </xf>
    <xf numFmtId="0" fontId="63" fillId="12" borderId="0" applyNumberFormat="0" applyBorder="0" applyAlignment="0" applyProtection="0">
      <alignment vertical="center"/>
    </xf>
    <xf numFmtId="0" fontId="75" fillId="35" borderId="0" applyNumberFormat="0" applyBorder="0" applyAlignment="0" applyProtection="0">
      <alignment vertical="center"/>
    </xf>
    <xf numFmtId="0" fontId="57" fillId="11" borderId="0" applyNumberFormat="0" applyBorder="0" applyAlignment="0" applyProtection="0">
      <alignment vertical="center"/>
    </xf>
    <xf numFmtId="0" fontId="58" fillId="30" borderId="0" applyNumberFormat="0" applyBorder="0" applyAlignment="0" applyProtection="0">
      <alignment vertical="center"/>
    </xf>
    <xf numFmtId="0" fontId="57" fillId="29" borderId="0" applyNumberFormat="0" applyBorder="0" applyAlignment="0" applyProtection="0">
      <alignment vertical="center"/>
    </xf>
    <xf numFmtId="0" fontId="57" fillId="34" borderId="0" applyNumberFormat="0" applyBorder="0" applyAlignment="0" applyProtection="0">
      <alignment vertical="center"/>
    </xf>
    <xf numFmtId="0" fontId="57" fillId="33" borderId="0" applyNumberFormat="0" applyBorder="0" applyAlignment="0" applyProtection="0">
      <alignment vertical="center"/>
    </xf>
    <xf numFmtId="0" fontId="57" fillId="24" borderId="0" applyNumberFormat="0" applyBorder="0" applyAlignment="0" applyProtection="0">
      <alignment vertical="center"/>
    </xf>
    <xf numFmtId="0" fontId="58" fillId="28" borderId="0" applyNumberFormat="0" applyBorder="0" applyAlignment="0" applyProtection="0">
      <alignment vertical="center"/>
    </xf>
    <xf numFmtId="0" fontId="58" fillId="6" borderId="0" applyNumberFormat="0" applyBorder="0" applyAlignment="0" applyProtection="0">
      <alignment vertical="center"/>
    </xf>
    <xf numFmtId="0" fontId="57" fillId="32" borderId="0" applyNumberFormat="0" applyBorder="0" applyAlignment="0" applyProtection="0">
      <alignment vertical="center"/>
    </xf>
    <xf numFmtId="0" fontId="57" fillId="23" borderId="0" applyNumberFormat="0" applyBorder="0" applyAlignment="0" applyProtection="0">
      <alignment vertical="center"/>
    </xf>
    <xf numFmtId="0" fontId="58" fillId="22" borderId="0" applyNumberFormat="0" applyBorder="0" applyAlignment="0" applyProtection="0">
      <alignment vertical="center"/>
    </xf>
    <xf numFmtId="0" fontId="57" fillId="19" borderId="0" applyNumberFormat="0" applyBorder="0" applyAlignment="0" applyProtection="0">
      <alignment vertical="center"/>
    </xf>
    <xf numFmtId="0" fontId="58" fillId="14" borderId="0" applyNumberFormat="0" applyBorder="0" applyAlignment="0" applyProtection="0">
      <alignment vertical="center"/>
    </xf>
    <xf numFmtId="0" fontId="58" fillId="18" borderId="0" applyNumberFormat="0" applyBorder="0" applyAlignment="0" applyProtection="0">
      <alignment vertical="center"/>
    </xf>
    <xf numFmtId="0" fontId="57" fillId="5" borderId="0" applyNumberFormat="0" applyBorder="0" applyAlignment="0" applyProtection="0">
      <alignment vertical="center"/>
    </xf>
    <xf numFmtId="0" fontId="58" fillId="17" borderId="0" applyNumberFormat="0" applyBorder="0" applyAlignment="0" applyProtection="0">
      <alignment vertical="center"/>
    </xf>
    <xf numFmtId="0" fontId="76" fillId="0" borderId="0"/>
  </cellStyleXfs>
  <cellXfs count="275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justify" wrapText="1"/>
    </xf>
    <xf numFmtId="0" fontId="2" fillId="0" borderId="0" xfId="0" applyFont="1" applyAlignment="1">
      <alignment horizontal="justify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8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0" xfId="0" applyFont="1" applyFill="1" applyAlignment="1">
      <alignment vertical="center"/>
    </xf>
    <xf numFmtId="0" fontId="7" fillId="0" borderId="2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vertical="center" wrapText="1"/>
    </xf>
    <xf numFmtId="0" fontId="11" fillId="0" borderId="5" xfId="0" applyFont="1" applyFill="1" applyBorder="1" applyAlignment="1">
      <alignment vertical="center" wrapText="1"/>
    </xf>
    <xf numFmtId="0" fontId="12" fillId="0" borderId="6" xfId="0" applyFont="1" applyFill="1" applyBorder="1" applyAlignment="1">
      <alignment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left" vertical="center" wrapText="1"/>
    </xf>
    <xf numFmtId="4" fontId="7" fillId="0" borderId="8" xfId="0" applyNumberFormat="1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right" vertical="center"/>
    </xf>
    <xf numFmtId="0" fontId="7" fillId="0" borderId="7" xfId="0" applyFont="1" applyFill="1" applyBorder="1" applyAlignment="1">
      <alignment horizontal="left" vertical="center"/>
    </xf>
    <xf numFmtId="177" fontId="7" fillId="0" borderId="8" xfId="0" applyNumberFormat="1" applyFont="1" applyFill="1" applyBorder="1" applyAlignment="1">
      <alignment horizontal="right" vertical="center"/>
    </xf>
    <xf numFmtId="0" fontId="12" fillId="0" borderId="9" xfId="0" applyFont="1" applyFill="1" applyBorder="1" applyAlignment="1">
      <alignment vertical="center" wrapText="1"/>
    </xf>
    <xf numFmtId="0" fontId="9" fillId="0" borderId="10" xfId="0" applyFont="1" applyFill="1" applyBorder="1" applyAlignment="1">
      <alignment horizontal="center" vertical="center"/>
    </xf>
    <xf numFmtId="0" fontId="14" fillId="0" borderId="11" xfId="0" applyFont="1" applyFill="1" applyBorder="1" applyAlignment="1">
      <alignment vertical="center"/>
    </xf>
    <xf numFmtId="0" fontId="12" fillId="0" borderId="3" xfId="0" applyFont="1" applyFill="1" applyBorder="1" applyAlignment="1">
      <alignment vertical="center" wrapText="1"/>
    </xf>
    <xf numFmtId="0" fontId="15" fillId="0" borderId="5" xfId="0" applyFont="1" applyFill="1" applyBorder="1" applyAlignment="1">
      <alignment vertical="center" wrapText="1"/>
    </xf>
    <xf numFmtId="0" fontId="12" fillId="0" borderId="12" xfId="0" applyFont="1" applyFill="1" applyBorder="1" applyAlignment="1">
      <alignment vertical="center" wrapText="1"/>
    </xf>
    <xf numFmtId="0" fontId="12" fillId="0" borderId="13" xfId="0" applyFont="1" applyFill="1" applyBorder="1" applyAlignment="1">
      <alignment vertical="center" wrapText="1"/>
    </xf>
    <xf numFmtId="178" fontId="7" fillId="0" borderId="8" xfId="0" applyNumberFormat="1" applyFont="1" applyFill="1" applyBorder="1" applyAlignment="1">
      <alignment horizontal="right" vertical="center"/>
    </xf>
    <xf numFmtId="0" fontId="16" fillId="0" borderId="0" xfId="0" applyFont="1">
      <alignment vertical="center"/>
    </xf>
    <xf numFmtId="176" fontId="0" fillId="0" borderId="0" xfId="0" applyNumberFormat="1">
      <alignment vertical="center"/>
    </xf>
    <xf numFmtId="0" fontId="17" fillId="0" borderId="0" xfId="0" applyFont="1" applyAlignment="1">
      <alignment horizontal="center" wrapText="1"/>
    </xf>
    <xf numFmtId="176" fontId="17" fillId="0" borderId="0" xfId="0" applyNumberFormat="1" applyFont="1" applyAlignment="1">
      <alignment horizontal="center" wrapText="1"/>
    </xf>
    <xf numFmtId="0" fontId="18" fillId="0" borderId="0" xfId="0" applyFont="1" applyAlignment="1">
      <alignment horizontal="justify" wrapText="1"/>
    </xf>
    <xf numFmtId="176" fontId="18" fillId="0" borderId="0" xfId="0" applyNumberFormat="1" applyFont="1" applyAlignment="1">
      <alignment horizontal="justify" wrapText="1"/>
    </xf>
    <xf numFmtId="176" fontId="18" fillId="0" borderId="14" xfId="0" applyNumberFormat="1" applyFont="1" applyBorder="1" applyAlignment="1">
      <alignment horizontal="justify" wrapText="1"/>
    </xf>
    <xf numFmtId="176" fontId="18" fillId="0" borderId="14" xfId="0" applyNumberFormat="1" applyFont="1" applyBorder="1" applyAlignment="1">
      <alignment horizontal="right" wrapText="1"/>
    </xf>
    <xf numFmtId="0" fontId="19" fillId="3" borderId="15" xfId="0" applyFont="1" applyFill="1" applyBorder="1" applyAlignment="1">
      <alignment horizontal="center" vertical="center" wrapText="1"/>
    </xf>
    <xf numFmtId="176" fontId="19" fillId="3" borderId="16" xfId="0" applyNumberFormat="1" applyFont="1" applyFill="1" applyBorder="1" applyAlignment="1">
      <alignment horizontal="center" vertical="center" wrapText="1"/>
    </xf>
    <xf numFmtId="176" fontId="19" fillId="3" borderId="17" xfId="0" applyNumberFormat="1" applyFont="1" applyFill="1" applyBorder="1" applyAlignment="1">
      <alignment horizontal="center" vertical="center" wrapText="1"/>
    </xf>
    <xf numFmtId="0" fontId="19" fillId="3" borderId="18" xfId="0" applyFont="1" applyFill="1" applyBorder="1" applyAlignment="1">
      <alignment horizontal="center" vertical="center" wrapText="1"/>
    </xf>
    <xf numFmtId="176" fontId="19" fillId="3" borderId="19" xfId="0" applyNumberFormat="1" applyFont="1" applyFill="1" applyBorder="1" applyAlignment="1">
      <alignment horizontal="center" vertical="center" wrapText="1"/>
    </xf>
    <xf numFmtId="176" fontId="19" fillId="3" borderId="20" xfId="0" applyNumberFormat="1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176" fontId="21" fillId="0" borderId="1" xfId="0" applyNumberFormat="1" applyFont="1" applyBorder="1" applyAlignment="1">
      <alignment horizontal="center" vertical="center" wrapText="1"/>
    </xf>
    <xf numFmtId="176" fontId="22" fillId="0" borderId="1" xfId="0" applyNumberFormat="1" applyFont="1" applyBorder="1" applyAlignment="1">
      <alignment horizontal="center" vertical="center" wrapText="1"/>
    </xf>
    <xf numFmtId="176" fontId="21" fillId="0" borderId="1" xfId="0" applyNumberFormat="1" applyFont="1" applyFill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8" fillId="0" borderId="7" xfId="0" applyFont="1" applyFill="1" applyBorder="1" applyAlignment="1">
      <alignment horizontal="left" vertical="center" wrapText="1"/>
    </xf>
    <xf numFmtId="176" fontId="8" fillId="0" borderId="8" xfId="0" applyNumberFormat="1" applyFont="1" applyFill="1" applyBorder="1" applyAlignment="1">
      <alignment horizontal="right" vertical="center"/>
    </xf>
    <xf numFmtId="0" fontId="17" fillId="0" borderId="0" xfId="0" applyFont="1" applyAlignment="1">
      <alignment horizontal="center" vertical="center" wrapText="1"/>
    </xf>
    <xf numFmtId="176" fontId="17" fillId="0" borderId="0" xfId="0" applyNumberFormat="1" applyFont="1" applyAlignment="1">
      <alignment horizontal="center" vertical="center" wrapText="1"/>
    </xf>
    <xf numFmtId="0" fontId="20" fillId="0" borderId="14" xfId="0" applyFont="1" applyBorder="1" applyAlignment="1">
      <alignment horizontal="center" vertical="center" wrapText="1"/>
    </xf>
    <xf numFmtId="176" fontId="20" fillId="0" borderId="14" xfId="0" applyNumberFormat="1" applyFont="1" applyBorder="1" applyAlignment="1">
      <alignment horizontal="right" vertical="center" wrapText="1"/>
    </xf>
    <xf numFmtId="0" fontId="19" fillId="3" borderId="21" xfId="0" applyFont="1" applyFill="1" applyBorder="1" applyAlignment="1">
      <alignment horizontal="center" vertical="center" wrapText="1"/>
    </xf>
    <xf numFmtId="0" fontId="19" fillId="0" borderId="21" xfId="0" applyFont="1" applyBorder="1" applyAlignment="1">
      <alignment horizontal="center" vertical="center" wrapText="1"/>
    </xf>
    <xf numFmtId="176" fontId="23" fillId="0" borderId="17" xfId="0" applyNumberFormat="1" applyFont="1" applyBorder="1" applyAlignment="1">
      <alignment horizontal="center" vertical="center" wrapText="1"/>
    </xf>
    <xf numFmtId="0" fontId="20" fillId="0" borderId="21" xfId="0" applyFont="1" applyBorder="1" applyAlignment="1">
      <alignment horizontal="center" vertical="center" wrapText="1"/>
    </xf>
    <xf numFmtId="176" fontId="21" fillId="0" borderId="17" xfId="0" applyNumberFormat="1" applyFont="1" applyBorder="1" applyAlignment="1">
      <alignment horizontal="center" vertical="center" wrapText="1"/>
    </xf>
    <xf numFmtId="176" fontId="21" fillId="0" borderId="20" xfId="0" applyNumberFormat="1" applyFont="1" applyBorder="1" applyAlignment="1">
      <alignment horizontal="center" vertical="center" wrapText="1"/>
    </xf>
    <xf numFmtId="176" fontId="21" fillId="0" borderId="22" xfId="0" applyNumberFormat="1" applyFont="1" applyBorder="1" applyAlignment="1">
      <alignment horizontal="center" vertical="center" wrapText="1"/>
    </xf>
    <xf numFmtId="176" fontId="21" fillId="0" borderId="23" xfId="0" applyNumberFormat="1" applyFont="1" applyBorder="1" applyAlignment="1">
      <alignment horizontal="center" vertical="center" wrapText="1"/>
    </xf>
    <xf numFmtId="176" fontId="24" fillId="0" borderId="0" xfId="0" applyNumberFormat="1" applyFont="1">
      <alignment vertical="center"/>
    </xf>
    <xf numFmtId="0" fontId="20" fillId="0" borderId="14" xfId="0" applyFont="1" applyBorder="1" applyAlignment="1">
      <alignment horizontal="left" wrapText="1"/>
    </xf>
    <xf numFmtId="0" fontId="20" fillId="0" borderId="14" xfId="0" applyFont="1" applyBorder="1" applyAlignment="1">
      <alignment horizontal="left" vertical="top" wrapText="1"/>
    </xf>
    <xf numFmtId="0" fontId="20" fillId="0" borderId="14" xfId="0" applyFont="1" applyBorder="1" applyAlignment="1">
      <alignment horizontal="right" vertical="top" wrapText="1"/>
    </xf>
    <xf numFmtId="0" fontId="19" fillId="3" borderId="17" xfId="0" applyFont="1" applyFill="1" applyBorder="1" applyAlignment="1">
      <alignment horizontal="center" vertical="center" wrapText="1"/>
    </xf>
    <xf numFmtId="0" fontId="19" fillId="3" borderId="16" xfId="0" applyFont="1" applyFill="1" applyBorder="1" applyAlignment="1">
      <alignment horizontal="center" vertical="center" wrapText="1"/>
    </xf>
    <xf numFmtId="0" fontId="25" fillId="0" borderId="21" xfId="0" applyFont="1" applyBorder="1" applyAlignment="1">
      <alignment horizontal="center" vertical="center" wrapText="1"/>
    </xf>
    <xf numFmtId="0" fontId="25" fillId="0" borderId="17" xfId="0" applyFont="1" applyBorder="1" applyAlignment="1">
      <alignment horizontal="center" vertical="center" wrapText="1"/>
    </xf>
    <xf numFmtId="0" fontId="26" fillId="0" borderId="21" xfId="0" applyFont="1" applyBorder="1" applyAlignment="1">
      <alignment horizontal="center" vertical="center" wrapText="1"/>
    </xf>
    <xf numFmtId="0" fontId="25" fillId="0" borderId="24" xfId="0" applyFont="1" applyBorder="1" applyAlignment="1">
      <alignment horizontal="center" vertical="center" wrapText="1"/>
    </xf>
    <xf numFmtId="0" fontId="25" fillId="0" borderId="20" xfId="0" applyFont="1" applyBorder="1" applyAlignment="1">
      <alignment horizontal="center" vertical="center" wrapText="1"/>
    </xf>
    <xf numFmtId="0" fontId="25" fillId="0" borderId="15" xfId="0" applyFont="1" applyBorder="1" applyAlignment="1">
      <alignment horizontal="center" vertical="center" wrapText="1"/>
    </xf>
    <xf numFmtId="0" fontId="25" fillId="0" borderId="16" xfId="0" applyFont="1" applyBorder="1" applyAlignment="1">
      <alignment horizontal="center" vertical="center" wrapText="1"/>
    </xf>
    <xf numFmtId="0" fontId="26" fillId="0" borderId="17" xfId="0" applyFont="1" applyBorder="1" applyAlignment="1">
      <alignment horizontal="center" vertical="center" wrapText="1"/>
    </xf>
    <xf numFmtId="0" fontId="27" fillId="0" borderId="0" xfId="0" applyFont="1" applyAlignment="1">
      <alignment horizontal="justify" vertical="center" wrapText="1"/>
    </xf>
    <xf numFmtId="0" fontId="19" fillId="3" borderId="24" xfId="0" applyFont="1" applyFill="1" applyBorder="1" applyAlignment="1">
      <alignment horizontal="center" vertical="center" wrapText="1"/>
    </xf>
    <xf numFmtId="0" fontId="19" fillId="3" borderId="20" xfId="0" applyFont="1" applyFill="1" applyBorder="1" applyAlignment="1">
      <alignment horizontal="center" vertical="center" wrapText="1"/>
    </xf>
    <xf numFmtId="0" fontId="19" fillId="3" borderId="19" xfId="0" applyFont="1" applyFill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29" fillId="4" borderId="1" xfId="0" applyFont="1" applyFill="1" applyBorder="1" applyAlignment="1">
      <alignment vertical="center" wrapText="1"/>
    </xf>
    <xf numFmtId="176" fontId="28" fillId="0" borderId="1" xfId="0" applyNumberFormat="1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32" fillId="4" borderId="1" xfId="0" applyFont="1" applyFill="1" applyBorder="1" applyAlignment="1">
      <alignment horizontal="center" vertical="center" wrapText="1"/>
    </xf>
    <xf numFmtId="176" fontId="31" fillId="0" borderId="1" xfId="0" applyNumberFormat="1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176" fontId="30" fillId="0" borderId="1" xfId="0" applyNumberFormat="1" applyFont="1" applyBorder="1" applyAlignment="1">
      <alignment horizontal="center" vertical="center" wrapText="1"/>
    </xf>
    <xf numFmtId="176" fontId="32" fillId="0" borderId="1" xfId="0" applyNumberFormat="1" applyFont="1" applyBorder="1" applyAlignment="1">
      <alignment horizontal="center" vertical="center" wrapText="1"/>
    </xf>
    <xf numFmtId="176" fontId="0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176" fontId="1" fillId="0" borderId="0" xfId="0" applyNumberFormat="1" applyFont="1" applyAlignment="1">
      <alignment horizontal="center" vertical="center" wrapText="1"/>
    </xf>
    <xf numFmtId="0" fontId="33" fillId="0" borderId="0" xfId="0" applyFont="1" applyBorder="1" applyAlignment="1">
      <alignment horizontal="justify" vertical="center" wrapText="1"/>
    </xf>
    <xf numFmtId="0" fontId="34" fillId="0" borderId="0" xfId="0" applyFont="1" applyBorder="1" applyAlignment="1">
      <alignment horizontal="justify" vertical="center" wrapText="1"/>
    </xf>
    <xf numFmtId="0" fontId="35" fillId="0" borderId="0" xfId="0" applyFont="1" applyBorder="1" applyAlignment="1">
      <alignment horizontal="left" wrapText="1"/>
    </xf>
    <xf numFmtId="0" fontId="34" fillId="0" borderId="0" xfId="0" applyFont="1" applyBorder="1" applyAlignment="1">
      <alignment horizontal="left" vertical="top" wrapText="1"/>
    </xf>
    <xf numFmtId="176" fontId="35" fillId="0" borderId="0" xfId="0" applyNumberFormat="1" applyFont="1" applyBorder="1" applyAlignment="1">
      <alignment horizontal="center" vertical="top" wrapText="1"/>
    </xf>
    <xf numFmtId="176" fontId="36" fillId="0" borderId="0" xfId="0" applyNumberFormat="1" applyFont="1" applyBorder="1" applyAlignment="1">
      <alignment horizontal="center" vertical="top" wrapText="1"/>
    </xf>
    <xf numFmtId="0" fontId="37" fillId="3" borderId="1" xfId="0" applyFont="1" applyFill="1" applyBorder="1" applyAlignment="1">
      <alignment horizontal="center" vertical="center" wrapText="1"/>
    </xf>
    <xf numFmtId="176" fontId="37" fillId="3" borderId="1" xfId="0" applyNumberFormat="1" applyFont="1" applyFill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176" fontId="30" fillId="0" borderId="1" xfId="0" applyNumberFormat="1" applyFont="1" applyFill="1" applyBorder="1" applyAlignment="1">
      <alignment horizontal="center" vertical="center"/>
    </xf>
    <xf numFmtId="0" fontId="38" fillId="0" borderId="25" xfId="0" applyFont="1" applyBorder="1" applyAlignment="1">
      <alignment horizontal="center" vertical="center" wrapText="1"/>
    </xf>
    <xf numFmtId="0" fontId="38" fillId="0" borderId="26" xfId="0" applyFont="1" applyBorder="1" applyAlignment="1">
      <alignment horizontal="center" vertical="center" wrapText="1"/>
    </xf>
    <xf numFmtId="176" fontId="32" fillId="0" borderId="1" xfId="0" applyNumberFormat="1" applyFont="1" applyFill="1" applyBorder="1" applyAlignment="1">
      <alignment horizontal="center" vertical="center"/>
    </xf>
    <xf numFmtId="0" fontId="39" fillId="0" borderId="0" xfId="0" applyFont="1">
      <alignment vertical="center"/>
    </xf>
    <xf numFmtId="0" fontId="39" fillId="0" borderId="0" xfId="0" applyFont="1" applyAlignment="1">
      <alignment vertical="center"/>
    </xf>
    <xf numFmtId="176" fontId="0" fillId="0" borderId="0" xfId="0" applyNumberFormat="1" applyFont="1">
      <alignment vertical="center"/>
    </xf>
    <xf numFmtId="0" fontId="40" fillId="0" borderId="0" xfId="0" applyFont="1" applyAlignment="1">
      <alignment horizontal="center" vertical="center" wrapText="1"/>
    </xf>
    <xf numFmtId="176" fontId="40" fillId="0" borderId="0" xfId="0" applyNumberFormat="1" applyFont="1" applyAlignment="1">
      <alignment horizontal="center" vertical="center" wrapText="1"/>
    </xf>
    <xf numFmtId="0" fontId="33" fillId="0" borderId="0" xfId="0" applyFont="1" applyAlignment="1">
      <alignment horizontal="justify" vertical="center" wrapText="1"/>
    </xf>
    <xf numFmtId="176" fontId="33" fillId="0" borderId="0" xfId="0" applyNumberFormat="1" applyFont="1" applyAlignment="1">
      <alignment horizontal="justify" vertical="center" wrapText="1"/>
    </xf>
    <xf numFmtId="0" fontId="35" fillId="0" borderId="0" xfId="0" applyFont="1" applyAlignment="1">
      <alignment horizontal="left" vertical="center" wrapText="1"/>
    </xf>
    <xf numFmtId="0" fontId="41" fillId="0" borderId="0" xfId="0" applyFont="1" applyAlignment="1">
      <alignment horizontal="left" vertical="center" wrapText="1"/>
    </xf>
    <xf numFmtId="176" fontId="35" fillId="0" borderId="0" xfId="0" applyNumberFormat="1" applyFont="1" applyAlignment="1">
      <alignment horizontal="left" vertical="center" wrapText="1"/>
    </xf>
    <xf numFmtId="176" fontId="36" fillId="0" borderId="0" xfId="0" applyNumberFormat="1" applyFont="1" applyBorder="1" applyAlignment="1">
      <alignment horizontal="right" vertical="top" wrapText="1"/>
    </xf>
    <xf numFmtId="0" fontId="36" fillId="0" borderId="0" xfId="0" applyFont="1" applyAlignment="1">
      <alignment horizontal="left" vertical="top" wrapText="1"/>
    </xf>
    <xf numFmtId="0" fontId="37" fillId="3" borderId="27" xfId="0" applyFont="1" applyFill="1" applyBorder="1" applyAlignment="1">
      <alignment horizontal="center" vertical="center" wrapText="1"/>
    </xf>
    <xf numFmtId="176" fontId="37" fillId="3" borderId="28" xfId="0" applyNumberFormat="1" applyFont="1" applyFill="1" applyBorder="1" applyAlignment="1">
      <alignment horizontal="center" vertical="center" wrapText="1"/>
    </xf>
    <xf numFmtId="176" fontId="37" fillId="3" borderId="29" xfId="0" applyNumberFormat="1" applyFont="1" applyFill="1" applyBorder="1" applyAlignment="1">
      <alignment horizontal="center" vertical="center" wrapText="1"/>
    </xf>
    <xf numFmtId="176" fontId="37" fillId="3" borderId="30" xfId="0" applyNumberFormat="1" applyFont="1" applyFill="1" applyBorder="1" applyAlignment="1">
      <alignment horizontal="center" vertical="center" wrapText="1"/>
    </xf>
    <xf numFmtId="176" fontId="37" fillId="3" borderId="31" xfId="0" applyNumberFormat="1" applyFont="1" applyFill="1" applyBorder="1" applyAlignment="1">
      <alignment horizontal="center" vertical="center" wrapText="1"/>
    </xf>
    <xf numFmtId="176" fontId="37" fillId="3" borderId="32" xfId="0" applyNumberFormat="1" applyFont="1" applyFill="1" applyBorder="1" applyAlignment="1">
      <alignment horizontal="center" vertical="center" wrapText="1"/>
    </xf>
    <xf numFmtId="0" fontId="37" fillId="3" borderId="33" xfId="0" applyFont="1" applyFill="1" applyBorder="1" applyAlignment="1">
      <alignment horizontal="center" vertical="center" wrapText="1"/>
    </xf>
    <xf numFmtId="0" fontId="37" fillId="3" borderId="34" xfId="0" applyFont="1" applyFill="1" applyBorder="1" applyAlignment="1">
      <alignment horizontal="center" vertical="center" wrapText="1"/>
    </xf>
    <xf numFmtId="0" fontId="37" fillId="3" borderId="35" xfId="0" applyFont="1" applyFill="1" applyBorder="1" applyAlignment="1">
      <alignment horizontal="center" vertical="center" wrapText="1"/>
    </xf>
    <xf numFmtId="176" fontId="37" fillId="3" borderId="36" xfId="0" applyNumberFormat="1" applyFont="1" applyFill="1" applyBorder="1" applyAlignment="1">
      <alignment horizontal="center" vertical="center" wrapText="1"/>
    </xf>
    <xf numFmtId="176" fontId="37" fillId="3" borderId="35" xfId="0" applyNumberFormat="1" applyFont="1" applyFill="1" applyBorder="1" applyAlignment="1">
      <alignment horizontal="center" vertical="center" wrapText="1"/>
    </xf>
    <xf numFmtId="176" fontId="37" fillId="3" borderId="37" xfId="0" applyNumberFormat="1" applyFont="1" applyFill="1" applyBorder="1" applyAlignment="1">
      <alignment horizontal="center" vertical="center" wrapText="1"/>
    </xf>
    <xf numFmtId="0" fontId="37" fillId="3" borderId="38" xfId="0" applyFont="1" applyFill="1" applyBorder="1" applyAlignment="1">
      <alignment horizontal="center" vertical="center" wrapText="1"/>
    </xf>
    <xf numFmtId="0" fontId="42" fillId="0" borderId="39" xfId="0" applyFont="1" applyBorder="1" applyAlignment="1">
      <alignment horizontal="center" vertical="center" wrapText="1"/>
    </xf>
    <xf numFmtId="176" fontId="42" fillId="0" borderId="39" xfId="0" applyNumberFormat="1" applyFont="1" applyBorder="1" applyAlignment="1">
      <alignment horizontal="center" vertical="center" wrapText="1"/>
    </xf>
    <xf numFmtId="176" fontId="42" fillId="0" borderId="1" xfId="0" applyNumberFormat="1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176" fontId="43" fillId="0" borderId="1" xfId="0" applyNumberFormat="1" applyFont="1" applyBorder="1" applyAlignment="1">
      <alignment horizontal="center" vertical="center" wrapText="1"/>
    </xf>
    <xf numFmtId="179" fontId="43" fillId="0" borderId="1" xfId="0" applyNumberFormat="1" applyFont="1" applyFill="1" applyBorder="1" applyAlignment="1" applyProtection="1">
      <alignment horizontal="center" vertical="center" shrinkToFit="1"/>
      <protection locked="0"/>
    </xf>
    <xf numFmtId="176" fontId="43" fillId="0" borderId="1" xfId="0" applyNumberFormat="1" applyFont="1" applyFill="1" applyBorder="1" applyAlignment="1" applyProtection="1">
      <alignment horizontal="center" vertical="center" shrinkToFit="1"/>
      <protection locked="0"/>
    </xf>
    <xf numFmtId="176" fontId="27" fillId="0" borderId="0" xfId="0" applyNumberFormat="1" applyFont="1" applyAlignment="1">
      <alignment horizontal="justify" vertical="center" wrapText="1"/>
    </xf>
    <xf numFmtId="176" fontId="20" fillId="0" borderId="14" xfId="0" applyNumberFormat="1" applyFont="1" applyBorder="1" applyAlignment="1">
      <alignment horizontal="left" wrapText="1"/>
    </xf>
    <xf numFmtId="176" fontId="20" fillId="0" borderId="14" xfId="0" applyNumberFormat="1" applyFont="1" applyBorder="1" applyAlignment="1">
      <alignment horizontal="right" wrapText="1"/>
    </xf>
    <xf numFmtId="0" fontId="20" fillId="0" borderId="14" xfId="0" applyFont="1" applyBorder="1" applyAlignment="1">
      <alignment horizontal="right" wrapText="1"/>
    </xf>
    <xf numFmtId="0" fontId="44" fillId="3" borderId="21" xfId="0" applyFont="1" applyFill="1" applyBorder="1" applyAlignment="1">
      <alignment horizontal="center" vertical="center" wrapText="1"/>
    </xf>
    <xf numFmtId="176" fontId="44" fillId="3" borderId="21" xfId="0" applyNumberFormat="1" applyFont="1" applyFill="1" applyBorder="1" applyAlignment="1">
      <alignment horizontal="center" vertical="center" wrapText="1"/>
    </xf>
    <xf numFmtId="176" fontId="44" fillId="3" borderId="17" xfId="0" applyNumberFormat="1" applyFont="1" applyFill="1" applyBorder="1" applyAlignment="1">
      <alignment horizontal="center" vertical="center" wrapText="1"/>
    </xf>
    <xf numFmtId="0" fontId="44" fillId="3" borderId="17" xfId="0" applyFont="1" applyFill="1" applyBorder="1" applyAlignment="1">
      <alignment horizontal="center" vertical="center" wrapText="1"/>
    </xf>
    <xf numFmtId="0" fontId="44" fillId="3" borderId="24" xfId="0" applyFont="1" applyFill="1" applyBorder="1" applyAlignment="1">
      <alignment horizontal="center" vertical="center" wrapText="1"/>
    </xf>
    <xf numFmtId="176" fontId="44" fillId="3" borderId="20" xfId="0" applyNumberFormat="1" applyFont="1" applyFill="1" applyBorder="1" applyAlignment="1">
      <alignment horizontal="center" vertical="center" wrapText="1"/>
    </xf>
    <xf numFmtId="176" fontId="44" fillId="3" borderId="19" xfId="0" applyNumberFormat="1" applyFont="1" applyFill="1" applyBorder="1" applyAlignment="1">
      <alignment horizontal="center" vertical="center" wrapText="1"/>
    </xf>
    <xf numFmtId="0" fontId="44" fillId="3" borderId="19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/>
    </xf>
    <xf numFmtId="176" fontId="15" fillId="0" borderId="1" xfId="0" applyNumberFormat="1" applyFont="1" applyFill="1" applyBorder="1" applyAlignment="1">
      <alignment horizontal="right" vertical="center"/>
    </xf>
    <xf numFmtId="176" fontId="15" fillId="0" borderId="1" xfId="0" applyNumberFormat="1" applyFont="1" applyFill="1" applyBorder="1" applyAlignment="1">
      <alignment horizontal="left" vertical="center"/>
    </xf>
    <xf numFmtId="4" fontId="45" fillId="0" borderId="1" xfId="0" applyNumberFormat="1" applyFont="1" applyFill="1" applyBorder="1" applyAlignment="1">
      <alignment horizontal="right" vertical="center"/>
    </xf>
    <xf numFmtId="176" fontId="10" fillId="0" borderId="1" xfId="0" applyNumberFormat="1" applyFont="1" applyFill="1" applyBorder="1" applyAlignment="1">
      <alignment horizontal="right" vertical="center"/>
    </xf>
    <xf numFmtId="0" fontId="10" fillId="0" borderId="1" xfId="0" applyFont="1" applyBorder="1" applyAlignment="1">
      <alignment horizontal="center" vertical="center" wrapText="1"/>
    </xf>
    <xf numFmtId="176" fontId="15" fillId="0" borderId="40" xfId="0" applyNumberFormat="1" applyFont="1" applyFill="1" applyBorder="1" applyAlignment="1">
      <alignment horizontal="right" vertical="center"/>
    </xf>
    <xf numFmtId="176" fontId="10" fillId="0" borderId="25" xfId="0" applyNumberFormat="1" applyFont="1" applyFill="1" applyBorder="1" applyAlignment="1">
      <alignment horizontal="right" vertical="center"/>
    </xf>
    <xf numFmtId="176" fontId="15" fillId="0" borderId="41" xfId="0" applyNumberFormat="1" applyFont="1" applyFill="1" applyBorder="1" applyAlignment="1">
      <alignment horizontal="right" vertical="center"/>
    </xf>
    <xf numFmtId="0" fontId="24" fillId="0" borderId="1" xfId="0" applyFont="1" applyBorder="1">
      <alignment vertical="center"/>
    </xf>
    <xf numFmtId="176" fontId="15" fillId="0" borderId="8" xfId="0" applyNumberFormat="1" applyFont="1" applyFill="1" applyBorder="1" applyAlignment="1">
      <alignment horizontal="right" vertical="center"/>
    </xf>
    <xf numFmtId="0" fontId="44" fillId="0" borderId="1" xfId="0" applyFont="1" applyFill="1" applyBorder="1" applyAlignment="1">
      <alignment horizontal="center" vertical="center"/>
    </xf>
    <xf numFmtId="176" fontId="45" fillId="0" borderId="1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46" fillId="0" borderId="0" xfId="0" applyFont="1" applyAlignment="1">
      <alignment horizontal="center" vertical="center"/>
    </xf>
    <xf numFmtId="0" fontId="4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20" fillId="0" borderId="0" xfId="0" applyFont="1" applyAlignment="1">
      <alignment horizontal="center" wrapText="1"/>
    </xf>
    <xf numFmtId="0" fontId="20" fillId="0" borderId="0" xfId="0" applyFont="1" applyAlignment="1">
      <alignment horizontal="center" vertical="top" wrapText="1"/>
    </xf>
    <xf numFmtId="0" fontId="20" fillId="0" borderId="42" xfId="0" applyFont="1" applyBorder="1" applyAlignment="1">
      <alignment horizontal="center" vertical="top" wrapText="1"/>
    </xf>
    <xf numFmtId="176" fontId="20" fillId="0" borderId="0" xfId="0" applyNumberFormat="1" applyFont="1" applyAlignment="1">
      <alignment horizontal="center" vertical="top" wrapText="1"/>
    </xf>
    <xf numFmtId="0" fontId="48" fillId="3" borderId="15" xfId="0" applyFont="1" applyFill="1" applyBorder="1" applyAlignment="1">
      <alignment horizontal="center" vertical="center" wrapText="1"/>
    </xf>
    <xf numFmtId="0" fontId="48" fillId="3" borderId="16" xfId="0" applyFont="1" applyFill="1" applyBorder="1" applyAlignment="1">
      <alignment horizontal="center" vertical="center" wrapText="1"/>
    </xf>
    <xf numFmtId="176" fontId="48" fillId="3" borderId="16" xfId="0" applyNumberFormat="1" applyFont="1" applyFill="1" applyBorder="1" applyAlignment="1">
      <alignment horizontal="center" vertical="center" wrapText="1"/>
    </xf>
    <xf numFmtId="0" fontId="49" fillId="3" borderId="24" xfId="0" applyFont="1" applyFill="1" applyBorder="1" applyAlignment="1">
      <alignment horizontal="center" vertical="center" wrapText="1"/>
    </xf>
    <xf numFmtId="0" fontId="49" fillId="3" borderId="20" xfId="0" applyFont="1" applyFill="1" applyBorder="1" applyAlignment="1">
      <alignment horizontal="center" vertical="center" wrapText="1"/>
    </xf>
    <xf numFmtId="178" fontId="49" fillId="3" borderId="20" xfId="0" applyNumberFormat="1" applyFont="1" applyFill="1" applyBorder="1" applyAlignment="1">
      <alignment horizontal="center" vertical="center" wrapText="1"/>
    </xf>
    <xf numFmtId="176" fontId="49" fillId="3" borderId="20" xfId="0" applyNumberFormat="1" applyFont="1" applyFill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43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29" fillId="0" borderId="1" xfId="0" applyNumberFormat="1" applyFont="1" applyFill="1" applyBorder="1" applyAlignment="1">
      <alignment horizontal="center" vertical="center" wrapText="1"/>
    </xf>
    <xf numFmtId="0" fontId="29" fillId="4" borderId="1" xfId="0" applyFont="1" applyFill="1" applyBorder="1" applyAlignment="1">
      <alignment horizontal="center" vertical="center" wrapText="1"/>
    </xf>
    <xf numFmtId="176" fontId="30" fillId="0" borderId="1" xfId="0" applyNumberFormat="1" applyFont="1" applyBorder="1" applyAlignment="1">
      <alignment horizontal="center" vertical="top" wrapText="1"/>
    </xf>
    <xf numFmtId="176" fontId="29" fillId="4" borderId="1" xfId="0" applyNumberFormat="1" applyFont="1" applyFill="1" applyBorder="1" applyAlignment="1">
      <alignment horizontal="center" vertical="center"/>
    </xf>
    <xf numFmtId="0" fontId="4" fillId="4" borderId="25" xfId="0" applyFont="1" applyFill="1" applyBorder="1" applyAlignment="1">
      <alignment horizontal="center" vertical="center" wrapText="1"/>
    </xf>
    <xf numFmtId="0" fontId="4" fillId="4" borderId="43" xfId="0" applyFont="1" applyFill="1" applyBorder="1" applyAlignment="1">
      <alignment horizontal="center" vertical="center" wrapText="1"/>
    </xf>
    <xf numFmtId="0" fontId="4" fillId="4" borderId="26" xfId="0" applyFont="1" applyFill="1" applyBorder="1" applyAlignment="1">
      <alignment horizontal="center" vertical="center" wrapText="1"/>
    </xf>
    <xf numFmtId="176" fontId="4" fillId="4" borderId="1" xfId="0" applyNumberFormat="1" applyFont="1" applyFill="1" applyBorder="1" applyAlignment="1">
      <alignment horizontal="center" vertical="center"/>
    </xf>
    <xf numFmtId="0" fontId="29" fillId="4" borderId="44" xfId="0" applyFont="1" applyFill="1" applyBorder="1" applyAlignment="1">
      <alignment horizontal="center" vertical="center" wrapText="1"/>
    </xf>
    <xf numFmtId="0" fontId="29" fillId="4" borderId="25" xfId="0" applyFont="1" applyFill="1" applyBorder="1" applyAlignment="1">
      <alignment horizontal="center" vertical="center" wrapText="1"/>
    </xf>
    <xf numFmtId="0" fontId="29" fillId="4" borderId="43" xfId="0" applyFont="1" applyFill="1" applyBorder="1" applyAlignment="1">
      <alignment horizontal="center" vertical="center" wrapText="1"/>
    </xf>
    <xf numFmtId="0" fontId="29" fillId="4" borderId="26" xfId="0" applyFont="1" applyFill="1" applyBorder="1" applyAlignment="1">
      <alignment horizontal="center" vertical="center" wrapText="1"/>
    </xf>
    <xf numFmtId="0" fontId="29" fillId="4" borderId="45" xfId="0" applyFont="1" applyFill="1" applyBorder="1" applyAlignment="1">
      <alignment horizontal="center" vertical="center" wrapText="1"/>
    </xf>
    <xf numFmtId="0" fontId="29" fillId="4" borderId="39" xfId="0" applyFont="1" applyFill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top" wrapText="1"/>
    </xf>
    <xf numFmtId="0" fontId="50" fillId="4" borderId="25" xfId="0" applyFont="1" applyFill="1" applyBorder="1" applyAlignment="1">
      <alignment horizontal="center" vertical="center" wrapText="1"/>
    </xf>
    <xf numFmtId="0" fontId="50" fillId="4" borderId="43" xfId="0" applyFont="1" applyFill="1" applyBorder="1" applyAlignment="1">
      <alignment horizontal="center" vertical="center" wrapText="1"/>
    </xf>
    <xf numFmtId="0" fontId="50" fillId="4" borderId="26" xfId="0" applyFont="1" applyFill="1" applyBorder="1" applyAlignment="1">
      <alignment horizontal="center" vertical="center" wrapText="1"/>
    </xf>
    <xf numFmtId="176" fontId="28" fillId="0" borderId="1" xfId="0" applyNumberFormat="1" applyFont="1" applyBorder="1" applyAlignment="1">
      <alignment horizontal="center" vertical="top" wrapText="1"/>
    </xf>
    <xf numFmtId="0" fontId="30" fillId="0" borderId="44" xfId="0" applyFont="1" applyBorder="1" applyAlignment="1">
      <alignment horizontal="center" vertical="center" wrapText="1"/>
    </xf>
    <xf numFmtId="0" fontId="30" fillId="0" borderId="39" xfId="0" applyFont="1" applyBorder="1" applyAlignment="1">
      <alignment horizontal="center" vertical="center" wrapText="1"/>
    </xf>
    <xf numFmtId="0" fontId="50" fillId="4" borderId="1" xfId="0" applyFont="1" applyFill="1" applyBorder="1" applyAlignment="1">
      <alignment horizontal="center" vertical="center" wrapText="1"/>
    </xf>
    <xf numFmtId="178" fontId="29" fillId="4" borderId="1" xfId="0" applyNumberFormat="1" applyFont="1" applyFill="1" applyBorder="1" applyAlignment="1">
      <alignment horizontal="center" vertical="center"/>
    </xf>
    <xf numFmtId="0" fontId="29" fillId="0" borderId="1" xfId="0" applyFont="1" applyBorder="1" applyAlignment="1">
      <alignment horizontal="center" vertical="center" wrapText="1"/>
    </xf>
    <xf numFmtId="176" fontId="50" fillId="4" borderId="1" xfId="0" applyNumberFormat="1" applyFont="1" applyFill="1" applyBorder="1" applyAlignment="1">
      <alignment horizontal="center" vertical="center"/>
    </xf>
    <xf numFmtId="0" fontId="29" fillId="0" borderId="44" xfId="0" applyFont="1" applyBorder="1" applyAlignment="1">
      <alignment horizontal="center" vertical="center" wrapText="1"/>
    </xf>
    <xf numFmtId="0" fontId="29" fillId="0" borderId="25" xfId="0" applyFont="1" applyBorder="1" applyAlignment="1">
      <alignment horizontal="center" vertical="center" wrapText="1"/>
    </xf>
    <xf numFmtId="0" fontId="29" fillId="0" borderId="43" xfId="0" applyFont="1" applyBorder="1" applyAlignment="1">
      <alignment horizontal="center" vertical="center" wrapText="1"/>
    </xf>
    <xf numFmtId="0" fontId="29" fillId="0" borderId="26" xfId="0" applyFont="1" applyBorder="1" applyAlignment="1">
      <alignment horizontal="center" vertical="center" wrapText="1"/>
    </xf>
    <xf numFmtId="0" fontId="29" fillId="0" borderId="45" xfId="0" applyFont="1" applyBorder="1" applyAlignment="1">
      <alignment horizontal="center" vertical="center" wrapText="1"/>
    </xf>
    <xf numFmtId="176" fontId="29" fillId="4" borderId="1" xfId="0" applyNumberFormat="1" applyFont="1" applyFill="1" applyBorder="1" applyAlignment="1">
      <alignment horizontal="center" vertical="center" wrapText="1"/>
    </xf>
    <xf numFmtId="176" fontId="20" fillId="0" borderId="0" xfId="0" applyNumberFormat="1" applyFont="1" applyAlignment="1">
      <alignment horizontal="center" wrapText="1"/>
    </xf>
    <xf numFmtId="0" fontId="2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176" fontId="48" fillId="3" borderId="20" xfId="0" applyNumberFormat="1" applyFont="1" applyFill="1" applyBorder="1" applyAlignment="1">
      <alignment horizontal="center" vertical="center" wrapText="1"/>
    </xf>
    <xf numFmtId="0" fontId="48" fillId="3" borderId="19" xfId="0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1" fillId="0" borderId="1" xfId="0" applyFont="1" applyBorder="1" applyAlignment="1">
      <alignment horizontal="center" vertical="center"/>
    </xf>
    <xf numFmtId="0" fontId="52" fillId="0" borderId="1" xfId="0" applyFont="1" applyBorder="1" applyAlignment="1">
      <alignment horizontal="center" vertical="center"/>
    </xf>
    <xf numFmtId="0" fontId="53" fillId="0" borderId="1" xfId="0" applyFont="1" applyBorder="1" applyAlignment="1">
      <alignment horizontal="center" vertical="center"/>
    </xf>
    <xf numFmtId="176" fontId="50" fillId="4" borderId="1" xfId="0" applyNumberFormat="1" applyFont="1" applyFill="1" applyBorder="1" applyAlignment="1">
      <alignment horizontal="center" vertical="center" wrapText="1"/>
    </xf>
    <xf numFmtId="178" fontId="54" fillId="4" borderId="1" xfId="0" applyNumberFormat="1" applyFont="1" applyFill="1" applyBorder="1" applyAlignment="1">
      <alignment horizontal="center" vertical="center"/>
    </xf>
    <xf numFmtId="0" fontId="29" fillId="0" borderId="39" xfId="0" applyFont="1" applyBorder="1" applyAlignment="1">
      <alignment horizontal="center" vertical="center" wrapText="1"/>
    </xf>
    <xf numFmtId="0" fontId="29" fillId="0" borderId="44" xfId="0" applyFont="1" applyBorder="1" applyAlignment="1">
      <alignment horizontal="center" vertical="center"/>
    </xf>
    <xf numFmtId="0" fontId="29" fillId="0" borderId="25" xfId="0" applyFont="1" applyFill="1" applyBorder="1" applyAlignment="1">
      <alignment horizontal="center" vertical="center" wrapText="1"/>
    </xf>
    <xf numFmtId="0" fontId="29" fillId="0" borderId="43" xfId="0" applyFont="1" applyFill="1" applyBorder="1" applyAlignment="1">
      <alignment horizontal="center" vertical="center" wrapText="1"/>
    </xf>
    <xf numFmtId="0" fontId="29" fillId="0" borderId="26" xfId="0" applyFont="1" applyFill="1" applyBorder="1" applyAlignment="1">
      <alignment horizontal="center" vertical="center" wrapText="1"/>
    </xf>
    <xf numFmtId="176" fontId="29" fillId="0" borderId="1" xfId="0" applyNumberFormat="1" applyFont="1" applyFill="1" applyBorder="1" applyAlignment="1">
      <alignment horizontal="center" vertical="center"/>
    </xf>
    <xf numFmtId="0" fontId="29" fillId="0" borderId="45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178" fontId="29" fillId="0" borderId="1" xfId="0" applyNumberFormat="1" applyFont="1" applyFill="1" applyBorder="1" applyAlignment="1">
      <alignment horizontal="center" vertical="center"/>
    </xf>
    <xf numFmtId="0" fontId="54" fillId="4" borderId="1" xfId="0" applyFont="1" applyFill="1" applyBorder="1" applyAlignment="1">
      <alignment horizontal="center" vertical="center" wrapText="1"/>
    </xf>
    <xf numFmtId="176" fontId="20" fillId="0" borderId="14" xfId="0" applyNumberFormat="1" applyFont="1" applyBorder="1" applyAlignment="1">
      <alignment horizontal="left" vertical="top" wrapText="1"/>
    </xf>
    <xf numFmtId="0" fontId="25" fillId="3" borderId="21" xfId="0" applyFont="1" applyFill="1" applyBorder="1" applyAlignment="1">
      <alignment horizontal="center" vertical="center" wrapText="1"/>
    </xf>
    <xf numFmtId="176" fontId="25" fillId="3" borderId="20" xfId="0" applyNumberFormat="1" applyFont="1" applyFill="1" applyBorder="1" applyAlignment="1">
      <alignment horizontal="center" vertical="center" wrapText="1"/>
    </xf>
    <xf numFmtId="0" fontId="25" fillId="3" borderId="20" xfId="0" applyFont="1" applyFill="1" applyBorder="1" applyAlignment="1">
      <alignment horizontal="center" vertical="center" wrapText="1"/>
    </xf>
    <xf numFmtId="0" fontId="25" fillId="3" borderId="24" xfId="0" applyFont="1" applyFill="1" applyBorder="1" applyAlignment="1">
      <alignment horizontal="center" vertical="center" wrapText="1"/>
    </xf>
    <xf numFmtId="0" fontId="25" fillId="3" borderId="19" xfId="0" applyFont="1" applyFill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top" wrapText="1"/>
    </xf>
    <xf numFmtId="178" fontId="30" fillId="0" borderId="1" xfId="0" applyNumberFormat="1" applyFont="1" applyBorder="1" applyAlignment="1">
      <alignment horizontal="center" vertical="center" wrapText="1"/>
    </xf>
    <xf numFmtId="178" fontId="32" fillId="0" borderId="1" xfId="0" applyNumberFormat="1" applyFont="1" applyBorder="1" applyAlignment="1">
      <alignment horizontal="center" vertical="center" wrapText="1"/>
    </xf>
    <xf numFmtId="178" fontId="0" fillId="0" borderId="0" xfId="0" applyNumberFormat="1">
      <alignment vertical="center"/>
    </xf>
    <xf numFmtId="0" fontId="8" fillId="0" borderId="14" xfId="0" applyFont="1" applyBorder="1" applyAlignment="1">
      <alignment horizontal="right" wrapText="1"/>
    </xf>
    <xf numFmtId="0" fontId="8" fillId="0" borderId="14" xfId="0" applyFont="1" applyBorder="1" applyAlignment="1">
      <alignment horizontal="right" vertical="top" wrapText="1"/>
    </xf>
    <xf numFmtId="0" fontId="0" fillId="0" borderId="1" xfId="0" applyBorder="1">
      <alignment vertical="center"/>
    </xf>
    <xf numFmtId="0" fontId="55" fillId="0" borderId="0" xfId="0" applyFont="1" applyAlignment="1">
      <alignment horizontal="center" vertical="center" wrapText="1"/>
    </xf>
    <xf numFmtId="0" fontId="56" fillId="2" borderId="8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left" vertical="center"/>
    </xf>
    <xf numFmtId="176" fontId="10" fillId="0" borderId="8" xfId="0" applyNumberFormat="1" applyFont="1" applyFill="1" applyBorder="1" applyAlignment="1">
      <alignment horizontal="right" vertical="center"/>
    </xf>
    <xf numFmtId="0" fontId="10" fillId="0" borderId="8" xfId="0" applyFont="1" applyFill="1" applyBorder="1" applyAlignment="1">
      <alignment horizontal="right" vertical="center"/>
    </xf>
    <xf numFmtId="176" fontId="15" fillId="0" borderId="46" xfId="0" applyNumberFormat="1" applyFont="1" applyFill="1" applyBorder="1" applyAlignment="1">
      <alignment horizontal="right" vertical="center"/>
    </xf>
    <xf numFmtId="0" fontId="8" fillId="0" borderId="40" xfId="0" applyFont="1" applyFill="1" applyBorder="1" applyAlignment="1">
      <alignment horizontal="left" vertical="center"/>
    </xf>
    <xf numFmtId="0" fontId="44" fillId="0" borderId="8" xfId="0" applyFont="1" applyFill="1" applyBorder="1" applyAlignment="1">
      <alignment horizontal="center" vertical="center"/>
    </xf>
    <xf numFmtId="4" fontId="45" fillId="0" borderId="8" xfId="0" applyNumberFormat="1" applyFont="1" applyFill="1" applyBorder="1" applyAlignment="1">
      <alignment horizontal="right" vertical="center"/>
    </xf>
    <xf numFmtId="176" fontId="45" fillId="0" borderId="8" xfId="0" applyNumberFormat="1" applyFont="1" applyFill="1" applyBorder="1" applyAlignment="1">
      <alignment horizontal="right" vertical="center"/>
    </xf>
    <xf numFmtId="0" fontId="15" fillId="0" borderId="8" xfId="0" applyFont="1" applyFill="1" applyBorder="1" applyAlignment="1">
      <alignment horizontal="right" vertical="center"/>
    </xf>
    <xf numFmtId="0" fontId="24" fillId="0" borderId="0" xfId="0" applyFo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</cellStyles>
  <dxfs count="1">
    <dxf>
      <font>
        <b val="1"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haredStrings" Target="sharedStrings.xml"/><Relationship Id="rId14" Type="http://schemas.openxmlformats.org/officeDocument/2006/relationships/styles" Target="style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4"/>
  <sheetViews>
    <sheetView tabSelected="1" zoomScale="110" zoomScaleNormal="110" workbookViewId="0">
      <selection activeCell="E67" sqref="E67"/>
    </sheetView>
  </sheetViews>
  <sheetFormatPr defaultColWidth="28" defaultRowHeight="13.5" outlineLevelCol="4"/>
  <cols>
    <col min="1" max="1" width="28" customWidth="1"/>
  </cols>
  <sheetData>
    <row r="1" ht="28.5" customHeight="1" spans="1:4">
      <c r="A1" s="263" t="s">
        <v>0</v>
      </c>
      <c r="B1" s="263"/>
      <c r="C1" s="263"/>
      <c r="D1" s="263"/>
    </row>
    <row r="2" ht="57" customHeight="1" spans="1:4">
      <c r="A2" s="263" t="s">
        <v>1</v>
      </c>
      <c r="B2" s="263"/>
      <c r="C2" s="263"/>
      <c r="D2" s="263"/>
    </row>
    <row r="3" ht="20.25" spans="1:4">
      <c r="A3" s="59"/>
      <c r="B3" s="85"/>
      <c r="C3" s="85"/>
      <c r="D3" s="85"/>
    </row>
    <row r="4" ht="20.25" spans="1:4">
      <c r="A4" s="59"/>
      <c r="B4" s="85"/>
      <c r="C4" s="85"/>
      <c r="D4" s="85"/>
    </row>
    <row r="5" ht="40.5" customHeight="1" spans="1:4">
      <c r="A5" s="59" t="s">
        <v>2</v>
      </c>
      <c r="B5" s="59"/>
      <c r="C5" s="59"/>
      <c r="D5" s="59"/>
    </row>
    <row r="6" ht="20.25" spans="1:4">
      <c r="A6" s="59"/>
      <c r="B6" s="85"/>
      <c r="C6" s="85"/>
      <c r="D6" s="85"/>
    </row>
    <row r="7" ht="14.25" spans="1:4">
      <c r="A7" s="72"/>
      <c r="B7" s="72"/>
      <c r="C7" s="72"/>
      <c r="D7" s="154" t="s">
        <v>3</v>
      </c>
    </row>
    <row r="8" spans="1:4">
      <c r="A8" s="264" t="s">
        <v>4</v>
      </c>
      <c r="B8" s="264"/>
      <c r="C8" s="264" t="s">
        <v>5</v>
      </c>
      <c r="D8" s="264"/>
    </row>
    <row r="9" spans="1:4">
      <c r="A9" s="264" t="s">
        <v>6</v>
      </c>
      <c r="B9" s="264" t="s">
        <v>7</v>
      </c>
      <c r="C9" s="264" t="s">
        <v>6</v>
      </c>
      <c r="D9" s="264" t="s">
        <v>7</v>
      </c>
    </row>
    <row r="10" spans="1:4">
      <c r="A10" s="265" t="s">
        <v>8</v>
      </c>
      <c r="B10" s="173">
        <v>28421.422127</v>
      </c>
      <c r="C10" s="265" t="s">
        <v>9</v>
      </c>
      <c r="D10" s="266"/>
    </row>
    <row r="11" spans="1:4">
      <c r="A11" s="265" t="s">
        <v>10</v>
      </c>
      <c r="B11" s="266"/>
      <c r="C11" s="265" t="s">
        <v>11</v>
      </c>
      <c r="D11" s="267"/>
    </row>
    <row r="12" spans="1:4">
      <c r="A12" s="265" t="s">
        <v>12</v>
      </c>
      <c r="B12" s="267"/>
      <c r="C12" s="265" t="s">
        <v>13</v>
      </c>
      <c r="D12" s="267"/>
    </row>
    <row r="13" spans="1:4">
      <c r="A13" s="265" t="s">
        <v>14</v>
      </c>
      <c r="B13" s="267"/>
      <c r="C13" s="265" t="s">
        <v>15</v>
      </c>
      <c r="D13" s="267"/>
    </row>
    <row r="14" spans="1:4">
      <c r="A14" s="265" t="s">
        <v>16</v>
      </c>
      <c r="B14" s="267"/>
      <c r="C14" s="265" t="s">
        <v>17</v>
      </c>
      <c r="D14" s="173">
        <v>84.75</v>
      </c>
    </row>
    <row r="15" spans="1:4">
      <c r="A15" s="265" t="s">
        <v>18</v>
      </c>
      <c r="B15" s="267"/>
      <c r="C15" s="265" t="s">
        <v>19</v>
      </c>
      <c r="D15" s="267"/>
    </row>
    <row r="16" spans="1:4">
      <c r="A16" s="265" t="s">
        <v>20</v>
      </c>
      <c r="B16" s="267"/>
      <c r="C16" s="265" t="s">
        <v>21</v>
      </c>
      <c r="D16" s="267"/>
    </row>
    <row r="17" spans="1:4">
      <c r="A17" s="265" t="s">
        <v>22</v>
      </c>
      <c r="B17" s="267"/>
      <c r="C17" s="265" t="s">
        <v>23</v>
      </c>
      <c r="D17" s="173">
        <v>467.617408</v>
      </c>
    </row>
    <row r="18" spans="1:4">
      <c r="A18" s="265" t="s">
        <v>24</v>
      </c>
      <c r="B18" s="267"/>
      <c r="C18" s="265" t="s">
        <v>25</v>
      </c>
      <c r="D18" s="267"/>
    </row>
    <row r="19" spans="1:4">
      <c r="A19" s="265"/>
      <c r="B19" s="267"/>
      <c r="C19" s="265" t="s">
        <v>26</v>
      </c>
      <c r="D19" s="268">
        <v>288.156396</v>
      </c>
    </row>
    <row r="20" spans="1:4">
      <c r="A20" s="265"/>
      <c r="B20" s="267"/>
      <c r="C20" s="269" t="s">
        <v>27</v>
      </c>
      <c r="D20" s="173">
        <v>2931.702</v>
      </c>
    </row>
    <row r="21" spans="1:4">
      <c r="A21" s="265"/>
      <c r="B21" s="267"/>
      <c r="C21" s="265" t="s">
        <v>28</v>
      </c>
      <c r="D21" s="266"/>
    </row>
    <row r="22" spans="1:4">
      <c r="A22" s="265"/>
      <c r="B22" s="267"/>
      <c r="C22" s="265" t="s">
        <v>29</v>
      </c>
      <c r="D22" s="173">
        <v>24668.445214</v>
      </c>
    </row>
    <row r="23" spans="1:4">
      <c r="A23" s="265"/>
      <c r="B23" s="267"/>
      <c r="C23" s="265" t="s">
        <v>30</v>
      </c>
      <c r="D23" s="267"/>
    </row>
    <row r="24" spans="1:4">
      <c r="A24" s="265"/>
      <c r="B24" s="267"/>
      <c r="C24" s="265" t="s">
        <v>31</v>
      </c>
      <c r="D24" s="267"/>
    </row>
    <row r="25" spans="1:4">
      <c r="A25" s="265"/>
      <c r="B25" s="267"/>
      <c r="C25" s="265" t="s">
        <v>32</v>
      </c>
      <c r="D25" s="267"/>
    </row>
    <row r="26" spans="1:4">
      <c r="A26" s="265"/>
      <c r="B26" s="267"/>
      <c r="C26" s="265" t="s">
        <v>33</v>
      </c>
      <c r="D26" s="267"/>
    </row>
    <row r="27" spans="1:4">
      <c r="A27" s="265"/>
      <c r="B27" s="267"/>
      <c r="C27" s="265" t="s">
        <v>34</v>
      </c>
      <c r="D27" s="267"/>
    </row>
    <row r="28" spans="1:4">
      <c r="A28" s="265"/>
      <c r="B28" s="267"/>
      <c r="C28" s="265" t="s">
        <v>35</v>
      </c>
      <c r="D28" s="267"/>
    </row>
    <row r="29" spans="1:4">
      <c r="A29" s="265"/>
      <c r="B29" s="267"/>
      <c r="C29" s="265" t="s">
        <v>36</v>
      </c>
      <c r="D29" s="267"/>
    </row>
    <row r="30" spans="1:4">
      <c r="A30" s="265"/>
      <c r="B30" s="267"/>
      <c r="C30" s="265" t="s">
        <v>37</v>
      </c>
      <c r="D30" s="267"/>
    </row>
    <row r="31" spans="1:4">
      <c r="A31" s="265"/>
      <c r="B31" s="267"/>
      <c r="C31" s="265" t="s">
        <v>38</v>
      </c>
      <c r="D31" s="267"/>
    </row>
    <row r="32" spans="1:4">
      <c r="A32" s="265"/>
      <c r="B32" s="267"/>
      <c r="C32" s="265" t="s">
        <v>39</v>
      </c>
      <c r="D32" s="267"/>
    </row>
    <row r="33" spans="1:4">
      <c r="A33" s="265"/>
      <c r="B33" s="267"/>
      <c r="C33" s="265" t="s">
        <v>40</v>
      </c>
      <c r="D33" s="267"/>
    </row>
    <row r="34" spans="1:4">
      <c r="A34" s="265"/>
      <c r="B34" s="267"/>
      <c r="C34" s="265" t="s">
        <v>41</v>
      </c>
      <c r="D34" s="267"/>
    </row>
    <row r="35" spans="1:4">
      <c r="A35" s="265"/>
      <c r="B35" s="267"/>
      <c r="C35" s="265" t="s">
        <v>42</v>
      </c>
      <c r="D35" s="267"/>
    </row>
    <row r="36" spans="1:4">
      <c r="A36" s="265"/>
      <c r="B36" s="267"/>
      <c r="C36" s="265" t="s">
        <v>43</v>
      </c>
      <c r="D36" s="267"/>
    </row>
    <row r="37" spans="1:4">
      <c r="A37" s="270" t="s">
        <v>44</v>
      </c>
      <c r="B37" s="271">
        <v>28421.422127</v>
      </c>
      <c r="C37" s="270" t="s">
        <v>45</v>
      </c>
      <c r="D37" s="272">
        <f>SUM(D10:D36)</f>
        <v>28440.671018</v>
      </c>
    </row>
    <row r="38" spans="1:4">
      <c r="A38" s="265" t="s">
        <v>46</v>
      </c>
      <c r="B38" s="173">
        <v>19.248891</v>
      </c>
      <c r="C38" s="265" t="s">
        <v>47</v>
      </c>
      <c r="D38" s="273"/>
    </row>
    <row r="39" spans="1:4">
      <c r="A39" s="270" t="s">
        <v>48</v>
      </c>
      <c r="B39" s="271">
        <f>B37+B38</f>
        <v>28440.671018</v>
      </c>
      <c r="C39" s="270" t="s">
        <v>49</v>
      </c>
      <c r="D39" s="272">
        <f>D37+D38</f>
        <v>28440.671018</v>
      </c>
    </row>
    <row r="40" spans="4:4">
      <c r="D40" s="274"/>
    </row>
    <row r="44" spans="5:5">
      <c r="E44" s="38"/>
    </row>
  </sheetData>
  <mergeCells count="5">
    <mergeCell ref="A1:D1"/>
    <mergeCell ref="A2:D2"/>
    <mergeCell ref="A5:D5"/>
    <mergeCell ref="A8:B8"/>
    <mergeCell ref="C8:D8"/>
  </mergeCells>
  <pageMargins left="0.75" right="0.75" top="1" bottom="1" header="0.511805555555556" footer="0.511805555555556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6"/>
  <sheetViews>
    <sheetView workbookViewId="0">
      <selection activeCell="H48" sqref="H48"/>
    </sheetView>
  </sheetViews>
  <sheetFormatPr defaultColWidth="17.625" defaultRowHeight="13.5" outlineLevelCol="6"/>
  <cols>
    <col min="1" max="1" width="17.625" customWidth="1"/>
    <col min="2" max="7" width="17.625" style="39"/>
  </cols>
  <sheetData>
    <row r="1" ht="20.25" customHeight="1" spans="1:7">
      <c r="A1" s="40" t="s">
        <v>50</v>
      </c>
      <c r="B1" s="41"/>
      <c r="C1" s="41"/>
      <c r="D1" s="41"/>
      <c r="E1" s="41"/>
      <c r="F1" s="41"/>
      <c r="G1" s="41"/>
    </row>
    <row r="2" ht="20.25" customHeight="1" spans="1:7">
      <c r="A2" s="40" t="s">
        <v>210</v>
      </c>
      <c r="B2" s="41"/>
      <c r="C2" s="41"/>
      <c r="D2" s="41"/>
      <c r="E2" s="41"/>
      <c r="F2" s="41"/>
      <c r="G2" s="41"/>
    </row>
    <row r="3" ht="15" customHeight="1" spans="1:7">
      <c r="A3" s="42"/>
      <c r="B3" s="43"/>
      <c r="C3" s="43"/>
      <c r="D3" s="44"/>
      <c r="E3" s="45" t="s">
        <v>211</v>
      </c>
      <c r="F3" s="45"/>
      <c r="G3" s="45"/>
    </row>
    <row r="4" ht="15" customHeight="1" spans="1:7">
      <c r="A4" s="46" t="s">
        <v>212</v>
      </c>
      <c r="B4" s="47" t="s">
        <v>213</v>
      </c>
      <c r="C4" s="47" t="s">
        <v>214</v>
      </c>
      <c r="D4" s="47"/>
      <c r="E4" s="47"/>
      <c r="F4" s="47"/>
      <c r="G4" s="48" t="s">
        <v>215</v>
      </c>
    </row>
    <row r="5" spans="1:7">
      <c r="A5" s="49"/>
      <c r="B5" s="50"/>
      <c r="C5" s="51" t="s">
        <v>54</v>
      </c>
      <c r="D5" s="51" t="s">
        <v>216</v>
      </c>
      <c r="E5" s="50" t="s">
        <v>217</v>
      </c>
      <c r="F5" s="50" t="s">
        <v>218</v>
      </c>
      <c r="G5" s="51"/>
    </row>
    <row r="6" ht="15" customHeight="1" spans="1:7">
      <c r="A6" s="52" t="s">
        <v>54</v>
      </c>
      <c r="B6" s="53">
        <f>B7+B8+B9</f>
        <v>280.14</v>
      </c>
      <c r="C6" s="53">
        <f>C7+C8+C9</f>
        <v>280.14</v>
      </c>
      <c r="D6" s="53">
        <v>280.14</v>
      </c>
      <c r="E6" s="54"/>
      <c r="F6" s="53">
        <v>0</v>
      </c>
      <c r="G6" s="53">
        <v>0</v>
      </c>
    </row>
    <row r="7" ht="15" customHeight="1" spans="1:7">
      <c r="A7" s="52" t="s">
        <v>219</v>
      </c>
      <c r="B7" s="53">
        <f>C7</f>
        <v>3.84</v>
      </c>
      <c r="C7" s="53">
        <f>D7</f>
        <v>3.84</v>
      </c>
      <c r="D7" s="55">
        <v>3.84</v>
      </c>
      <c r="E7" s="54"/>
      <c r="F7" s="53">
        <v>0</v>
      </c>
      <c r="G7" s="53">
        <v>0</v>
      </c>
    </row>
    <row r="8" s="38" customFormat="1" ht="15" customHeight="1" spans="1:7">
      <c r="A8" s="56" t="s">
        <v>220</v>
      </c>
      <c r="B8" s="53">
        <f>C8</f>
        <v>0</v>
      </c>
      <c r="C8" s="53">
        <f>D8</f>
        <v>0</v>
      </c>
      <c r="D8" s="53">
        <v>0</v>
      </c>
      <c r="E8" s="54"/>
      <c r="F8" s="53">
        <v>0</v>
      </c>
      <c r="G8" s="53">
        <v>0</v>
      </c>
    </row>
    <row r="9" ht="15" customHeight="1" spans="1:7">
      <c r="A9" s="52" t="s">
        <v>221</v>
      </c>
      <c r="B9" s="53">
        <f>C9</f>
        <v>276.3</v>
      </c>
      <c r="C9" s="53">
        <f>D9</f>
        <v>276.3</v>
      </c>
      <c r="D9" s="55">
        <v>276.3</v>
      </c>
      <c r="E9" s="54"/>
      <c r="F9" s="53">
        <v>0</v>
      </c>
      <c r="G9" s="53">
        <v>0</v>
      </c>
    </row>
    <row r="15" spans="1:2">
      <c r="A15" s="57"/>
      <c r="B15" s="58"/>
    </row>
    <row r="16" spans="1:2">
      <c r="A16" s="57"/>
      <c r="B16" s="58"/>
    </row>
  </sheetData>
  <mergeCells count="7">
    <mergeCell ref="A1:G1"/>
    <mergeCell ref="A2:G2"/>
    <mergeCell ref="E3:G3"/>
    <mergeCell ref="C4:F4"/>
    <mergeCell ref="A4:A5"/>
    <mergeCell ref="B4:B5"/>
    <mergeCell ref="G4:G5"/>
  </mergeCells>
  <pageMargins left="0.75" right="0.75" top="1" bottom="1" header="0.511805555555556" footer="0.511805555555556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17"/>
  <sheetViews>
    <sheetView zoomScale="90" zoomScaleNormal="90" workbookViewId="0">
      <selection activeCell="H253" sqref="H253"/>
    </sheetView>
  </sheetViews>
  <sheetFormatPr defaultColWidth="10" defaultRowHeight="13.5"/>
  <cols>
    <col min="1" max="1" width="15.3833333333333" style="15" customWidth="1"/>
    <col min="2" max="2" width="32.25" style="15" customWidth="1"/>
    <col min="3" max="3" width="14.75" style="15" customWidth="1"/>
    <col min="4" max="4" width="17" style="15" customWidth="1"/>
    <col min="5" max="5" width="22.125" style="15" customWidth="1"/>
    <col min="6" max="6" width="14.375" style="15" customWidth="1"/>
    <col min="7" max="7" width="26.125" style="15" customWidth="1"/>
    <col min="8" max="8" width="26.375" style="15" customWidth="1"/>
    <col min="9" max="10" width="12.3083333333333" style="15" customWidth="1"/>
    <col min="11" max="11" width="12.2583333333333" style="15" customWidth="1"/>
    <col min="12" max="12" width="14.025" style="15" customWidth="1"/>
    <col min="13" max="13" width="1.75" style="15" customWidth="1"/>
    <col min="14" max="14" width="1.53333333333333" style="15" customWidth="1"/>
    <col min="15" max="18" width="9.76666666666667" style="15" customWidth="1"/>
    <col min="19" max="16384" width="10" style="15"/>
  </cols>
  <sheetData>
    <row r="1" s="15" customFormat="1" ht="16.25" customHeight="1" spans="1:14">
      <c r="A1" s="16"/>
      <c r="B1" s="16"/>
      <c r="C1" s="17"/>
      <c r="D1" s="17"/>
      <c r="E1" s="17"/>
      <c r="F1" s="17"/>
      <c r="G1" s="16"/>
      <c r="H1" s="17"/>
      <c r="I1" s="17"/>
      <c r="J1" s="17"/>
      <c r="K1" s="17"/>
      <c r="L1" s="17"/>
      <c r="M1" s="17"/>
      <c r="N1" s="30"/>
    </row>
    <row r="2" s="15" customFormat="1" ht="22.8" customHeight="1" spans="1:14">
      <c r="A2" s="18" t="s">
        <v>222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31"/>
      <c r="M2" s="32"/>
      <c r="N2" s="33"/>
    </row>
    <row r="3" s="15" customFormat="1" ht="19.55" customHeight="1" spans="1:14">
      <c r="A3" s="20"/>
      <c r="B3" s="20"/>
      <c r="C3" s="20"/>
      <c r="D3" s="20"/>
      <c r="E3" s="20"/>
      <c r="F3" s="20"/>
      <c r="G3" s="21"/>
      <c r="H3" s="21"/>
      <c r="I3" s="21"/>
      <c r="J3" s="21"/>
      <c r="K3" s="21"/>
      <c r="L3" s="34" t="s">
        <v>223</v>
      </c>
      <c r="M3" s="20"/>
      <c r="N3" s="35"/>
    </row>
    <row r="4" s="15" customFormat="1" ht="9.75" customHeight="1" spans="1:14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36"/>
    </row>
    <row r="5" ht="27" spans="1:12">
      <c r="A5" s="23" t="s">
        <v>224</v>
      </c>
      <c r="B5" s="24" t="s">
        <v>225</v>
      </c>
      <c r="C5" s="23" t="s">
        <v>226</v>
      </c>
      <c r="D5" s="23" t="s">
        <v>7</v>
      </c>
      <c r="E5" s="23" t="s">
        <v>227</v>
      </c>
      <c r="F5" s="23" t="s">
        <v>228</v>
      </c>
      <c r="G5" s="23" t="s">
        <v>229</v>
      </c>
      <c r="H5" s="23" t="s">
        <v>230</v>
      </c>
      <c r="I5" s="23" t="s">
        <v>231</v>
      </c>
      <c r="J5" s="23" t="s">
        <v>232</v>
      </c>
      <c r="K5" s="23" t="s">
        <v>233</v>
      </c>
      <c r="L5" s="23" t="s">
        <v>234</v>
      </c>
    </row>
    <row r="6" spans="1:12">
      <c r="A6" s="25" t="s">
        <v>235</v>
      </c>
      <c r="B6" s="25" t="s">
        <v>236</v>
      </c>
      <c r="C6" s="26">
        <v>10</v>
      </c>
      <c r="D6" s="27" t="s">
        <v>237</v>
      </c>
      <c r="E6" s="28" t="s">
        <v>238</v>
      </c>
      <c r="F6" s="28" t="s">
        <v>239</v>
      </c>
      <c r="G6" s="28" t="s">
        <v>240</v>
      </c>
      <c r="H6" s="28" t="s">
        <v>241</v>
      </c>
      <c r="I6" s="28" t="s">
        <v>242</v>
      </c>
      <c r="J6" s="28" t="s">
        <v>243</v>
      </c>
      <c r="K6" s="28" t="s">
        <v>244</v>
      </c>
      <c r="L6" s="28" t="s">
        <v>245</v>
      </c>
    </row>
    <row r="7" spans="1:12">
      <c r="A7" s="25"/>
      <c r="B7" s="25"/>
      <c r="C7" s="26"/>
      <c r="D7" s="27"/>
      <c r="E7" s="28"/>
      <c r="F7" s="28" t="s">
        <v>246</v>
      </c>
      <c r="G7" s="28" t="s">
        <v>247</v>
      </c>
      <c r="H7" s="28" t="s">
        <v>248</v>
      </c>
      <c r="I7" s="28" t="s">
        <v>242</v>
      </c>
      <c r="J7" s="28" t="s">
        <v>249</v>
      </c>
      <c r="K7" s="28" t="s">
        <v>250</v>
      </c>
      <c r="L7" s="28" t="s">
        <v>245</v>
      </c>
    </row>
    <row r="8" spans="1:12">
      <c r="A8" s="25"/>
      <c r="B8" s="25"/>
      <c r="C8" s="26"/>
      <c r="D8" s="27"/>
      <c r="E8" s="28"/>
      <c r="F8" s="28" t="s">
        <v>251</v>
      </c>
      <c r="G8" s="28" t="s">
        <v>252</v>
      </c>
      <c r="H8" s="28" t="s">
        <v>253</v>
      </c>
      <c r="I8" s="28" t="s">
        <v>242</v>
      </c>
      <c r="J8" s="28" t="s">
        <v>254</v>
      </c>
      <c r="K8" s="28" t="s">
        <v>255</v>
      </c>
      <c r="L8" s="28" t="s">
        <v>245</v>
      </c>
    </row>
    <row r="9" spans="1:12">
      <c r="A9" s="25"/>
      <c r="B9" s="25"/>
      <c r="C9" s="26"/>
      <c r="D9" s="27"/>
      <c r="E9" s="28"/>
      <c r="F9" s="28" t="s">
        <v>246</v>
      </c>
      <c r="G9" s="28" t="s">
        <v>256</v>
      </c>
      <c r="H9" s="28" t="s">
        <v>257</v>
      </c>
      <c r="I9" s="28" t="s">
        <v>242</v>
      </c>
      <c r="J9" s="28" t="s">
        <v>243</v>
      </c>
      <c r="K9" s="28" t="s">
        <v>244</v>
      </c>
      <c r="L9" s="28" t="s">
        <v>258</v>
      </c>
    </row>
    <row r="10" spans="1:12">
      <c r="A10" s="25"/>
      <c r="B10" s="25"/>
      <c r="C10" s="26"/>
      <c r="D10" s="27"/>
      <c r="E10" s="28"/>
      <c r="F10" s="28" t="s">
        <v>246</v>
      </c>
      <c r="G10" s="28" t="s">
        <v>259</v>
      </c>
      <c r="H10" s="28" t="s">
        <v>260</v>
      </c>
      <c r="I10" s="28" t="s">
        <v>242</v>
      </c>
      <c r="J10" s="28" t="s">
        <v>243</v>
      </c>
      <c r="K10" s="28" t="s">
        <v>244</v>
      </c>
      <c r="L10" s="28" t="s">
        <v>245</v>
      </c>
    </row>
    <row r="11" spans="1:12">
      <c r="A11" s="25"/>
      <c r="B11" s="25"/>
      <c r="C11" s="26"/>
      <c r="D11" s="27"/>
      <c r="E11" s="28"/>
      <c r="F11" s="28" t="s">
        <v>261</v>
      </c>
      <c r="G11" s="28" t="s">
        <v>262</v>
      </c>
      <c r="H11" s="28" t="s">
        <v>263</v>
      </c>
      <c r="I11" s="28" t="s">
        <v>264</v>
      </c>
      <c r="J11" s="28" t="s">
        <v>265</v>
      </c>
      <c r="K11" s="28" t="s">
        <v>266</v>
      </c>
      <c r="L11" s="28" t="s">
        <v>245</v>
      </c>
    </row>
    <row r="12" spans="1:12">
      <c r="A12" s="25"/>
      <c r="B12" s="25"/>
      <c r="C12" s="26"/>
      <c r="D12" s="27"/>
      <c r="E12" s="28"/>
      <c r="F12" s="28" t="s">
        <v>239</v>
      </c>
      <c r="G12" s="28" t="s">
        <v>267</v>
      </c>
      <c r="H12" s="28" t="s">
        <v>268</v>
      </c>
      <c r="I12" s="28" t="s">
        <v>242</v>
      </c>
      <c r="J12" s="28" t="s">
        <v>243</v>
      </c>
      <c r="K12" s="28" t="s">
        <v>244</v>
      </c>
      <c r="L12" s="28" t="s">
        <v>245</v>
      </c>
    </row>
    <row r="13" spans="1:12">
      <c r="A13" s="25"/>
      <c r="B13" s="25"/>
      <c r="C13" s="26"/>
      <c r="D13" s="27"/>
      <c r="E13" s="28"/>
      <c r="F13" s="28" t="s">
        <v>239</v>
      </c>
      <c r="G13" s="28" t="s">
        <v>269</v>
      </c>
      <c r="H13" s="28" t="s">
        <v>270</v>
      </c>
      <c r="I13" s="28" t="s">
        <v>242</v>
      </c>
      <c r="J13" s="28" t="s">
        <v>243</v>
      </c>
      <c r="K13" s="28" t="s">
        <v>244</v>
      </c>
      <c r="L13" s="28" t="s">
        <v>245</v>
      </c>
    </row>
    <row r="14" spans="1:12">
      <c r="A14" s="25"/>
      <c r="B14" s="25" t="s">
        <v>271</v>
      </c>
      <c r="C14" s="26">
        <v>10</v>
      </c>
      <c r="D14" s="27" t="s">
        <v>272</v>
      </c>
      <c r="E14" s="28" t="s">
        <v>273</v>
      </c>
      <c r="F14" s="28" t="s">
        <v>261</v>
      </c>
      <c r="G14" s="28" t="s">
        <v>262</v>
      </c>
      <c r="H14" s="28" t="s">
        <v>274</v>
      </c>
      <c r="I14" s="28" t="s">
        <v>264</v>
      </c>
      <c r="J14" s="28" t="s">
        <v>275</v>
      </c>
      <c r="K14" s="28" t="s">
        <v>276</v>
      </c>
      <c r="L14" s="28" t="s">
        <v>245</v>
      </c>
    </row>
    <row r="15" spans="1:12">
      <c r="A15" s="25"/>
      <c r="B15" s="25"/>
      <c r="C15" s="26"/>
      <c r="D15" s="27"/>
      <c r="E15" s="28"/>
      <c r="F15" s="28" t="s">
        <v>246</v>
      </c>
      <c r="G15" s="28" t="s">
        <v>259</v>
      </c>
      <c r="H15" s="28" t="s">
        <v>277</v>
      </c>
      <c r="I15" s="28" t="s">
        <v>242</v>
      </c>
      <c r="J15" s="28" t="s">
        <v>243</v>
      </c>
      <c r="K15" s="28" t="s">
        <v>244</v>
      </c>
      <c r="L15" s="28" t="s">
        <v>278</v>
      </c>
    </row>
    <row r="16" spans="1:12">
      <c r="A16" s="25"/>
      <c r="B16" s="25"/>
      <c r="C16" s="26"/>
      <c r="D16" s="27"/>
      <c r="E16" s="28"/>
      <c r="F16" s="28" t="s">
        <v>246</v>
      </c>
      <c r="G16" s="28" t="s">
        <v>247</v>
      </c>
      <c r="H16" s="28" t="s">
        <v>279</v>
      </c>
      <c r="I16" s="28" t="s">
        <v>242</v>
      </c>
      <c r="J16" s="28" t="s">
        <v>243</v>
      </c>
      <c r="K16" s="28" t="s">
        <v>244</v>
      </c>
      <c r="L16" s="28" t="s">
        <v>245</v>
      </c>
    </row>
    <row r="17" spans="1:12">
      <c r="A17" s="25"/>
      <c r="B17" s="25"/>
      <c r="C17" s="26"/>
      <c r="D17" s="27"/>
      <c r="E17" s="28"/>
      <c r="F17" s="28" t="s">
        <v>251</v>
      </c>
      <c r="G17" s="28" t="s">
        <v>252</v>
      </c>
      <c r="H17" s="28" t="s">
        <v>280</v>
      </c>
      <c r="I17" s="28" t="s">
        <v>242</v>
      </c>
      <c r="J17" s="28" t="s">
        <v>281</v>
      </c>
      <c r="K17" s="28" t="s">
        <v>255</v>
      </c>
      <c r="L17" s="28" t="s">
        <v>245</v>
      </c>
    </row>
    <row r="18" spans="1:12">
      <c r="A18" s="25"/>
      <c r="B18" s="25"/>
      <c r="C18" s="26"/>
      <c r="D18" s="27"/>
      <c r="E18" s="28"/>
      <c r="F18" s="28" t="s">
        <v>239</v>
      </c>
      <c r="G18" s="28" t="s">
        <v>240</v>
      </c>
      <c r="H18" s="28" t="s">
        <v>282</v>
      </c>
      <c r="I18" s="28" t="s">
        <v>242</v>
      </c>
      <c r="J18" s="28" t="s">
        <v>243</v>
      </c>
      <c r="K18" s="28" t="s">
        <v>244</v>
      </c>
      <c r="L18" s="28" t="s">
        <v>283</v>
      </c>
    </row>
    <row r="19" spans="1:12">
      <c r="A19" s="25"/>
      <c r="B19" s="25"/>
      <c r="C19" s="26"/>
      <c r="D19" s="27"/>
      <c r="E19" s="28"/>
      <c r="F19" s="28" t="s">
        <v>246</v>
      </c>
      <c r="G19" s="28" t="s">
        <v>256</v>
      </c>
      <c r="H19" s="28" t="s">
        <v>284</v>
      </c>
      <c r="I19" s="28" t="s">
        <v>242</v>
      </c>
      <c r="J19" s="28" t="s">
        <v>285</v>
      </c>
      <c r="K19" s="28" t="s">
        <v>286</v>
      </c>
      <c r="L19" s="28" t="s">
        <v>278</v>
      </c>
    </row>
    <row r="20" spans="1:12">
      <c r="A20" s="25"/>
      <c r="B20" s="25" t="s">
        <v>287</v>
      </c>
      <c r="C20" s="26">
        <v>10</v>
      </c>
      <c r="D20" s="27" t="s">
        <v>288</v>
      </c>
      <c r="E20" s="28" t="s">
        <v>289</v>
      </c>
      <c r="F20" s="28" t="s">
        <v>239</v>
      </c>
      <c r="G20" s="28" t="s">
        <v>240</v>
      </c>
      <c r="H20" s="28" t="s">
        <v>290</v>
      </c>
      <c r="I20" s="28" t="s">
        <v>242</v>
      </c>
      <c r="J20" s="28" t="s">
        <v>243</v>
      </c>
      <c r="K20" s="28" t="s">
        <v>244</v>
      </c>
      <c r="L20" s="28" t="s">
        <v>283</v>
      </c>
    </row>
    <row r="21" spans="1:12">
      <c r="A21" s="25"/>
      <c r="B21" s="25"/>
      <c r="C21" s="26"/>
      <c r="D21" s="27"/>
      <c r="E21" s="28"/>
      <c r="F21" s="28" t="s">
        <v>251</v>
      </c>
      <c r="G21" s="28" t="s">
        <v>252</v>
      </c>
      <c r="H21" s="28" t="s">
        <v>291</v>
      </c>
      <c r="I21" s="28" t="s">
        <v>242</v>
      </c>
      <c r="J21" s="28" t="s">
        <v>243</v>
      </c>
      <c r="K21" s="28" t="s">
        <v>244</v>
      </c>
      <c r="L21" s="28" t="s">
        <v>245</v>
      </c>
    </row>
    <row r="22" spans="1:12">
      <c r="A22" s="25"/>
      <c r="B22" s="25"/>
      <c r="C22" s="26"/>
      <c r="D22" s="27"/>
      <c r="E22" s="28"/>
      <c r="F22" s="28" t="s">
        <v>246</v>
      </c>
      <c r="G22" s="28" t="s">
        <v>259</v>
      </c>
      <c r="H22" s="28" t="s">
        <v>292</v>
      </c>
      <c r="I22" s="28" t="s">
        <v>242</v>
      </c>
      <c r="J22" s="28" t="s">
        <v>243</v>
      </c>
      <c r="K22" s="28" t="s">
        <v>244</v>
      </c>
      <c r="L22" s="28" t="s">
        <v>245</v>
      </c>
    </row>
    <row r="23" spans="1:12">
      <c r="A23" s="25"/>
      <c r="B23" s="25"/>
      <c r="C23" s="26"/>
      <c r="D23" s="27"/>
      <c r="E23" s="28"/>
      <c r="F23" s="28" t="s">
        <v>246</v>
      </c>
      <c r="G23" s="28" t="s">
        <v>256</v>
      </c>
      <c r="H23" s="28" t="s">
        <v>293</v>
      </c>
      <c r="I23" s="28" t="s">
        <v>264</v>
      </c>
      <c r="J23" s="28" t="s">
        <v>294</v>
      </c>
      <c r="K23" s="28" t="s">
        <v>295</v>
      </c>
      <c r="L23" s="28" t="s">
        <v>278</v>
      </c>
    </row>
    <row r="24" spans="1:12">
      <c r="A24" s="25"/>
      <c r="B24" s="25"/>
      <c r="C24" s="26"/>
      <c r="D24" s="27"/>
      <c r="E24" s="28"/>
      <c r="F24" s="28" t="s">
        <v>246</v>
      </c>
      <c r="G24" s="28" t="s">
        <v>247</v>
      </c>
      <c r="H24" s="28" t="s">
        <v>296</v>
      </c>
      <c r="I24" s="28" t="s">
        <v>242</v>
      </c>
      <c r="J24" s="28" t="s">
        <v>243</v>
      </c>
      <c r="K24" s="28" t="s">
        <v>244</v>
      </c>
      <c r="L24" s="28" t="s">
        <v>278</v>
      </c>
    </row>
    <row r="25" spans="1:12">
      <c r="A25" s="25"/>
      <c r="B25" s="25"/>
      <c r="C25" s="26"/>
      <c r="D25" s="27"/>
      <c r="E25" s="28"/>
      <c r="F25" s="28" t="s">
        <v>261</v>
      </c>
      <c r="G25" s="28" t="s">
        <v>262</v>
      </c>
      <c r="H25" s="28" t="s">
        <v>297</v>
      </c>
      <c r="I25" s="28" t="s">
        <v>264</v>
      </c>
      <c r="J25" s="28" t="s">
        <v>265</v>
      </c>
      <c r="K25" s="28" t="s">
        <v>266</v>
      </c>
      <c r="L25" s="28" t="s">
        <v>245</v>
      </c>
    </row>
    <row r="26" spans="1:12">
      <c r="A26" s="25"/>
      <c r="B26" s="25" t="s">
        <v>298</v>
      </c>
      <c r="C26" s="26">
        <v>10</v>
      </c>
      <c r="D26" s="27" t="s">
        <v>299</v>
      </c>
      <c r="E26" s="28" t="s">
        <v>300</v>
      </c>
      <c r="F26" s="28" t="s">
        <v>251</v>
      </c>
      <c r="G26" s="28" t="s">
        <v>252</v>
      </c>
      <c r="H26" s="28" t="s">
        <v>301</v>
      </c>
      <c r="I26" s="28" t="s">
        <v>242</v>
      </c>
      <c r="J26" s="28" t="s">
        <v>302</v>
      </c>
      <c r="K26" s="28" t="s">
        <v>255</v>
      </c>
      <c r="L26" s="28" t="s">
        <v>245</v>
      </c>
    </row>
    <row r="27" spans="1:12">
      <c r="A27" s="25"/>
      <c r="B27" s="25"/>
      <c r="C27" s="26"/>
      <c r="D27" s="27"/>
      <c r="E27" s="28"/>
      <c r="F27" s="28" t="s">
        <v>239</v>
      </c>
      <c r="G27" s="28" t="s">
        <v>269</v>
      </c>
      <c r="H27" s="28" t="s">
        <v>303</v>
      </c>
      <c r="I27" s="28" t="s">
        <v>264</v>
      </c>
      <c r="J27" s="28" t="s">
        <v>265</v>
      </c>
      <c r="K27" s="28" t="s">
        <v>266</v>
      </c>
      <c r="L27" s="28" t="s">
        <v>304</v>
      </c>
    </row>
    <row r="28" spans="1:12">
      <c r="A28" s="25"/>
      <c r="B28" s="25"/>
      <c r="C28" s="26"/>
      <c r="D28" s="27"/>
      <c r="E28" s="28"/>
      <c r="F28" s="28" t="s">
        <v>246</v>
      </c>
      <c r="G28" s="28" t="s">
        <v>247</v>
      </c>
      <c r="H28" s="28" t="s">
        <v>305</v>
      </c>
      <c r="I28" s="28" t="s">
        <v>242</v>
      </c>
      <c r="J28" s="28" t="s">
        <v>306</v>
      </c>
      <c r="K28" s="28" t="s">
        <v>266</v>
      </c>
      <c r="L28" s="28" t="s">
        <v>304</v>
      </c>
    </row>
    <row r="29" spans="1:12">
      <c r="A29" s="25"/>
      <c r="B29" s="25"/>
      <c r="C29" s="26"/>
      <c r="D29" s="27"/>
      <c r="E29" s="28"/>
      <c r="F29" s="28" t="s">
        <v>246</v>
      </c>
      <c r="G29" s="28" t="s">
        <v>259</v>
      </c>
      <c r="H29" s="28" t="s">
        <v>307</v>
      </c>
      <c r="I29" s="28" t="s">
        <v>242</v>
      </c>
      <c r="J29" s="28" t="s">
        <v>306</v>
      </c>
      <c r="K29" s="28" t="s">
        <v>266</v>
      </c>
      <c r="L29" s="28" t="s">
        <v>285</v>
      </c>
    </row>
    <row r="30" spans="1:12">
      <c r="A30" s="25"/>
      <c r="B30" s="25"/>
      <c r="C30" s="26"/>
      <c r="D30" s="27"/>
      <c r="E30" s="28"/>
      <c r="F30" s="28" t="s">
        <v>246</v>
      </c>
      <c r="G30" s="28" t="s">
        <v>256</v>
      </c>
      <c r="H30" s="28" t="s">
        <v>308</v>
      </c>
      <c r="I30" s="28" t="s">
        <v>242</v>
      </c>
      <c r="J30" s="28" t="s">
        <v>243</v>
      </c>
      <c r="K30" s="28" t="s">
        <v>244</v>
      </c>
      <c r="L30" s="28" t="s">
        <v>245</v>
      </c>
    </row>
    <row r="31" spans="1:12">
      <c r="A31" s="25"/>
      <c r="B31" s="25"/>
      <c r="C31" s="26"/>
      <c r="D31" s="27"/>
      <c r="E31" s="28"/>
      <c r="F31" s="28" t="s">
        <v>261</v>
      </c>
      <c r="G31" s="28" t="s">
        <v>262</v>
      </c>
      <c r="H31" s="28" t="s">
        <v>309</v>
      </c>
      <c r="I31" s="28" t="s">
        <v>264</v>
      </c>
      <c r="J31" s="28" t="s">
        <v>275</v>
      </c>
      <c r="K31" s="28" t="s">
        <v>266</v>
      </c>
      <c r="L31" s="28" t="s">
        <v>245</v>
      </c>
    </row>
    <row r="32" spans="1:12">
      <c r="A32" s="25"/>
      <c r="B32" s="25"/>
      <c r="C32" s="26"/>
      <c r="D32" s="27"/>
      <c r="E32" s="28"/>
      <c r="F32" s="28" t="s">
        <v>246</v>
      </c>
      <c r="G32" s="28" t="s">
        <v>247</v>
      </c>
      <c r="H32" s="28" t="s">
        <v>310</v>
      </c>
      <c r="I32" s="28" t="s">
        <v>242</v>
      </c>
      <c r="J32" s="28" t="s">
        <v>306</v>
      </c>
      <c r="K32" s="28" t="s">
        <v>266</v>
      </c>
      <c r="L32" s="28" t="s">
        <v>304</v>
      </c>
    </row>
    <row r="33" spans="1:12">
      <c r="A33" s="25"/>
      <c r="B33" s="25"/>
      <c r="C33" s="26"/>
      <c r="D33" s="27"/>
      <c r="E33" s="28"/>
      <c r="F33" s="28" t="s">
        <v>246</v>
      </c>
      <c r="G33" s="28" t="s">
        <v>256</v>
      </c>
      <c r="H33" s="28" t="s">
        <v>311</v>
      </c>
      <c r="I33" s="28" t="s">
        <v>264</v>
      </c>
      <c r="J33" s="28" t="s">
        <v>312</v>
      </c>
      <c r="K33" s="28" t="s">
        <v>313</v>
      </c>
      <c r="L33" s="28" t="s">
        <v>304</v>
      </c>
    </row>
    <row r="34" spans="1:12">
      <c r="A34" s="25"/>
      <c r="B34" s="25"/>
      <c r="C34" s="26"/>
      <c r="D34" s="27"/>
      <c r="E34" s="28"/>
      <c r="F34" s="28" t="s">
        <v>239</v>
      </c>
      <c r="G34" s="28" t="s">
        <v>267</v>
      </c>
      <c r="H34" s="28" t="s">
        <v>314</v>
      </c>
      <c r="I34" s="28" t="s">
        <v>242</v>
      </c>
      <c r="J34" s="28" t="s">
        <v>243</v>
      </c>
      <c r="K34" s="28" t="s">
        <v>244</v>
      </c>
      <c r="L34" s="28" t="s">
        <v>304</v>
      </c>
    </row>
    <row r="35" spans="1:12">
      <c r="A35" s="25"/>
      <c r="B35" s="25"/>
      <c r="C35" s="26"/>
      <c r="D35" s="27"/>
      <c r="E35" s="28"/>
      <c r="F35" s="28" t="s">
        <v>239</v>
      </c>
      <c r="G35" s="28" t="s">
        <v>240</v>
      </c>
      <c r="H35" s="28" t="s">
        <v>315</v>
      </c>
      <c r="I35" s="28" t="s">
        <v>264</v>
      </c>
      <c r="J35" s="28" t="s">
        <v>283</v>
      </c>
      <c r="K35" s="28" t="s">
        <v>266</v>
      </c>
      <c r="L35" s="28" t="s">
        <v>245</v>
      </c>
    </row>
    <row r="36" spans="1:12">
      <c r="A36" s="25"/>
      <c r="B36" s="25"/>
      <c r="C36" s="26"/>
      <c r="D36" s="27"/>
      <c r="E36" s="28"/>
      <c r="F36" s="28" t="s">
        <v>239</v>
      </c>
      <c r="G36" s="28" t="s">
        <v>267</v>
      </c>
      <c r="H36" s="28" t="s">
        <v>316</v>
      </c>
      <c r="I36" s="28" t="s">
        <v>242</v>
      </c>
      <c r="J36" s="28" t="s">
        <v>317</v>
      </c>
      <c r="K36" s="28" t="s">
        <v>318</v>
      </c>
      <c r="L36" s="28" t="s">
        <v>304</v>
      </c>
    </row>
    <row r="37" spans="1:12">
      <c r="A37" s="25"/>
      <c r="B37" s="25"/>
      <c r="C37" s="26"/>
      <c r="D37" s="27"/>
      <c r="E37" s="28"/>
      <c r="F37" s="28" t="s">
        <v>239</v>
      </c>
      <c r="G37" s="28" t="s">
        <v>267</v>
      </c>
      <c r="H37" s="28" t="s">
        <v>319</v>
      </c>
      <c r="I37" s="28" t="s">
        <v>242</v>
      </c>
      <c r="J37" s="28" t="s">
        <v>320</v>
      </c>
      <c r="K37" s="28" t="s">
        <v>318</v>
      </c>
      <c r="L37" s="28" t="s">
        <v>304</v>
      </c>
    </row>
    <row r="38" spans="1:12">
      <c r="A38" s="25"/>
      <c r="B38" s="25"/>
      <c r="C38" s="26"/>
      <c r="D38" s="27"/>
      <c r="E38" s="28"/>
      <c r="F38" s="28" t="s">
        <v>246</v>
      </c>
      <c r="G38" s="28" t="s">
        <v>259</v>
      </c>
      <c r="H38" s="28" t="s">
        <v>321</v>
      </c>
      <c r="I38" s="28" t="s">
        <v>242</v>
      </c>
      <c r="J38" s="28" t="s">
        <v>306</v>
      </c>
      <c r="K38" s="28" t="s">
        <v>266</v>
      </c>
      <c r="L38" s="28" t="s">
        <v>285</v>
      </c>
    </row>
    <row r="39" spans="1:12">
      <c r="A39" s="25"/>
      <c r="B39" s="25"/>
      <c r="C39" s="26"/>
      <c r="D39" s="27"/>
      <c r="E39" s="28"/>
      <c r="F39" s="28" t="s">
        <v>246</v>
      </c>
      <c r="G39" s="28" t="s">
        <v>259</v>
      </c>
      <c r="H39" s="28" t="s">
        <v>322</v>
      </c>
      <c r="I39" s="28" t="s">
        <v>242</v>
      </c>
      <c r="J39" s="28" t="s">
        <v>306</v>
      </c>
      <c r="K39" s="28" t="s">
        <v>266</v>
      </c>
      <c r="L39" s="28" t="s">
        <v>323</v>
      </c>
    </row>
    <row r="40" spans="1:12">
      <c r="A40" s="25"/>
      <c r="B40" s="25"/>
      <c r="C40" s="26"/>
      <c r="D40" s="27"/>
      <c r="E40" s="28"/>
      <c r="F40" s="28" t="s">
        <v>246</v>
      </c>
      <c r="G40" s="28" t="s">
        <v>259</v>
      </c>
      <c r="H40" s="28" t="s">
        <v>324</v>
      </c>
      <c r="I40" s="28" t="s">
        <v>242</v>
      </c>
      <c r="J40" s="28" t="s">
        <v>306</v>
      </c>
      <c r="K40" s="28" t="s">
        <v>266</v>
      </c>
      <c r="L40" s="28" t="s">
        <v>323</v>
      </c>
    </row>
    <row r="41" spans="1:12">
      <c r="A41" s="25"/>
      <c r="B41" s="25"/>
      <c r="C41" s="26"/>
      <c r="D41" s="27"/>
      <c r="E41" s="28"/>
      <c r="F41" s="28" t="s">
        <v>246</v>
      </c>
      <c r="G41" s="28" t="s">
        <v>256</v>
      </c>
      <c r="H41" s="28" t="s">
        <v>325</v>
      </c>
      <c r="I41" s="28" t="s">
        <v>264</v>
      </c>
      <c r="J41" s="28" t="s">
        <v>302</v>
      </c>
      <c r="K41" s="28" t="s">
        <v>286</v>
      </c>
      <c r="L41" s="28" t="s">
        <v>304</v>
      </c>
    </row>
    <row r="42" spans="1:12">
      <c r="A42" s="25"/>
      <c r="B42" s="25" t="s">
        <v>326</v>
      </c>
      <c r="C42" s="26">
        <v>10</v>
      </c>
      <c r="D42" s="27" t="s">
        <v>327</v>
      </c>
      <c r="E42" s="28" t="s">
        <v>328</v>
      </c>
      <c r="F42" s="28" t="s">
        <v>239</v>
      </c>
      <c r="G42" s="28" t="s">
        <v>240</v>
      </c>
      <c r="H42" s="28" t="s">
        <v>329</v>
      </c>
      <c r="I42" s="28" t="s">
        <v>242</v>
      </c>
      <c r="J42" s="28" t="s">
        <v>243</v>
      </c>
      <c r="K42" s="28" t="s">
        <v>244</v>
      </c>
      <c r="L42" s="28" t="s">
        <v>283</v>
      </c>
    </row>
    <row r="43" spans="1:12">
      <c r="A43" s="25"/>
      <c r="B43" s="25"/>
      <c r="C43" s="26"/>
      <c r="D43" s="27"/>
      <c r="E43" s="28"/>
      <c r="F43" s="28" t="s">
        <v>251</v>
      </c>
      <c r="G43" s="28" t="s">
        <v>252</v>
      </c>
      <c r="H43" s="28" t="s">
        <v>330</v>
      </c>
      <c r="I43" s="28" t="s">
        <v>331</v>
      </c>
      <c r="J43" s="28" t="s">
        <v>332</v>
      </c>
      <c r="K43" s="28" t="s">
        <v>255</v>
      </c>
      <c r="L43" s="28" t="s">
        <v>245</v>
      </c>
    </row>
    <row r="44" spans="1:12">
      <c r="A44" s="25"/>
      <c r="B44" s="25"/>
      <c r="C44" s="26"/>
      <c r="D44" s="27"/>
      <c r="E44" s="28"/>
      <c r="F44" s="28" t="s">
        <v>261</v>
      </c>
      <c r="G44" s="28" t="s">
        <v>262</v>
      </c>
      <c r="H44" s="28" t="s">
        <v>333</v>
      </c>
      <c r="I44" s="28" t="s">
        <v>264</v>
      </c>
      <c r="J44" s="28" t="s">
        <v>275</v>
      </c>
      <c r="K44" s="28" t="s">
        <v>266</v>
      </c>
      <c r="L44" s="28" t="s">
        <v>245</v>
      </c>
    </row>
    <row r="45" spans="1:12">
      <c r="A45" s="25"/>
      <c r="B45" s="25"/>
      <c r="C45" s="26"/>
      <c r="D45" s="27"/>
      <c r="E45" s="28"/>
      <c r="F45" s="28" t="s">
        <v>246</v>
      </c>
      <c r="G45" s="28" t="s">
        <v>247</v>
      </c>
      <c r="H45" s="28" t="s">
        <v>334</v>
      </c>
      <c r="I45" s="28" t="s">
        <v>264</v>
      </c>
      <c r="J45" s="28" t="s">
        <v>335</v>
      </c>
      <c r="K45" s="28" t="s">
        <v>336</v>
      </c>
      <c r="L45" s="28" t="s">
        <v>245</v>
      </c>
    </row>
    <row r="46" spans="1:12">
      <c r="A46" s="25"/>
      <c r="B46" s="25"/>
      <c r="C46" s="26"/>
      <c r="D46" s="27"/>
      <c r="E46" s="28"/>
      <c r="F46" s="28" t="s">
        <v>246</v>
      </c>
      <c r="G46" s="28" t="s">
        <v>259</v>
      </c>
      <c r="H46" s="28" t="s">
        <v>337</v>
      </c>
      <c r="I46" s="28" t="s">
        <v>242</v>
      </c>
      <c r="J46" s="28" t="s">
        <v>243</v>
      </c>
      <c r="K46" s="28" t="s">
        <v>244</v>
      </c>
      <c r="L46" s="28" t="s">
        <v>245</v>
      </c>
    </row>
    <row r="47" spans="1:12">
      <c r="A47" s="25"/>
      <c r="B47" s="25"/>
      <c r="C47" s="26"/>
      <c r="D47" s="27"/>
      <c r="E47" s="28"/>
      <c r="F47" s="28" t="s">
        <v>246</v>
      </c>
      <c r="G47" s="28" t="s">
        <v>256</v>
      </c>
      <c r="H47" s="28" t="s">
        <v>338</v>
      </c>
      <c r="I47" s="28" t="s">
        <v>264</v>
      </c>
      <c r="J47" s="28" t="s">
        <v>243</v>
      </c>
      <c r="K47" s="28" t="s">
        <v>339</v>
      </c>
      <c r="L47" s="28" t="s">
        <v>258</v>
      </c>
    </row>
    <row r="48" spans="1:12">
      <c r="A48" s="25"/>
      <c r="B48" s="25" t="s">
        <v>340</v>
      </c>
      <c r="C48" s="26">
        <v>10</v>
      </c>
      <c r="D48" s="29">
        <v>252</v>
      </c>
      <c r="E48" s="28" t="s">
        <v>341</v>
      </c>
      <c r="F48" s="28" t="s">
        <v>246</v>
      </c>
      <c r="G48" s="28" t="s">
        <v>256</v>
      </c>
      <c r="H48" s="28" t="s">
        <v>342</v>
      </c>
      <c r="I48" s="28" t="s">
        <v>242</v>
      </c>
      <c r="J48" s="28" t="s">
        <v>285</v>
      </c>
      <c r="K48" s="28" t="s">
        <v>343</v>
      </c>
      <c r="L48" s="28" t="s">
        <v>258</v>
      </c>
    </row>
    <row r="49" spans="1:12">
      <c r="A49" s="25"/>
      <c r="B49" s="25"/>
      <c r="C49" s="26"/>
      <c r="D49" s="29"/>
      <c r="E49" s="28"/>
      <c r="F49" s="28" t="s">
        <v>246</v>
      </c>
      <c r="G49" s="28" t="s">
        <v>247</v>
      </c>
      <c r="H49" s="28" t="s">
        <v>344</v>
      </c>
      <c r="I49" s="28" t="s">
        <v>242</v>
      </c>
      <c r="J49" s="28" t="s">
        <v>243</v>
      </c>
      <c r="K49" s="28" t="s">
        <v>244</v>
      </c>
      <c r="L49" s="28" t="s">
        <v>245</v>
      </c>
    </row>
    <row r="50" ht="14.25" spans="1:12">
      <c r="A50" s="25"/>
      <c r="B50" s="25"/>
      <c r="C50" s="26"/>
      <c r="D50" s="29"/>
      <c r="E50" s="28"/>
      <c r="F50" s="28" t="s">
        <v>251</v>
      </c>
      <c r="G50" s="28" t="s">
        <v>252</v>
      </c>
      <c r="H50" s="28" t="s">
        <v>345</v>
      </c>
      <c r="I50" s="28" t="s">
        <v>242</v>
      </c>
      <c r="J50" s="28">
        <v>252</v>
      </c>
      <c r="K50" s="28" t="s">
        <v>255</v>
      </c>
      <c r="L50" s="28" t="s">
        <v>245</v>
      </c>
    </row>
    <row r="51" spans="1:12">
      <c r="A51" s="25"/>
      <c r="B51" s="25"/>
      <c r="C51" s="26"/>
      <c r="D51" s="29"/>
      <c r="E51" s="28"/>
      <c r="F51" s="28" t="s">
        <v>261</v>
      </c>
      <c r="G51" s="28" t="s">
        <v>262</v>
      </c>
      <c r="H51" s="28" t="s">
        <v>346</v>
      </c>
      <c r="I51" s="28" t="s">
        <v>264</v>
      </c>
      <c r="J51" s="28" t="s">
        <v>265</v>
      </c>
      <c r="K51" s="28" t="s">
        <v>266</v>
      </c>
      <c r="L51" s="28" t="s">
        <v>245</v>
      </c>
    </row>
    <row r="52" spans="1:12">
      <c r="A52" s="25"/>
      <c r="B52" s="25"/>
      <c r="C52" s="26"/>
      <c r="D52" s="29"/>
      <c r="E52" s="28"/>
      <c r="F52" s="28" t="s">
        <v>246</v>
      </c>
      <c r="G52" s="28" t="s">
        <v>259</v>
      </c>
      <c r="H52" s="28" t="s">
        <v>347</v>
      </c>
      <c r="I52" s="28" t="s">
        <v>242</v>
      </c>
      <c r="J52" s="28" t="s">
        <v>243</v>
      </c>
      <c r="K52" s="28" t="s">
        <v>244</v>
      </c>
      <c r="L52" s="28" t="s">
        <v>245</v>
      </c>
    </row>
    <row r="53" spans="1:12">
      <c r="A53" s="25"/>
      <c r="B53" s="25"/>
      <c r="C53" s="26"/>
      <c r="D53" s="29"/>
      <c r="E53" s="28"/>
      <c r="F53" s="28" t="s">
        <v>239</v>
      </c>
      <c r="G53" s="28" t="s">
        <v>240</v>
      </c>
      <c r="H53" s="28" t="s">
        <v>348</v>
      </c>
      <c r="I53" s="28" t="s">
        <v>242</v>
      </c>
      <c r="J53" s="28" t="s">
        <v>243</v>
      </c>
      <c r="K53" s="28" t="s">
        <v>244</v>
      </c>
      <c r="L53" s="28" t="s">
        <v>283</v>
      </c>
    </row>
    <row r="54" spans="1:12">
      <c r="A54" s="25"/>
      <c r="B54" s="25" t="s">
        <v>349</v>
      </c>
      <c r="C54" s="26">
        <v>10</v>
      </c>
      <c r="D54" s="27" t="s">
        <v>350</v>
      </c>
      <c r="E54" s="28" t="s">
        <v>351</v>
      </c>
      <c r="F54" s="28" t="s">
        <v>246</v>
      </c>
      <c r="G54" s="28" t="s">
        <v>247</v>
      </c>
      <c r="H54" s="28" t="s">
        <v>352</v>
      </c>
      <c r="I54" s="28" t="s">
        <v>242</v>
      </c>
      <c r="J54" s="28" t="s">
        <v>285</v>
      </c>
      <c r="K54" s="28" t="s">
        <v>353</v>
      </c>
      <c r="L54" s="28" t="s">
        <v>245</v>
      </c>
    </row>
    <row r="55" spans="1:12">
      <c r="A55" s="25"/>
      <c r="B55" s="25"/>
      <c r="C55" s="26"/>
      <c r="D55" s="27"/>
      <c r="E55" s="28"/>
      <c r="F55" s="28" t="s">
        <v>239</v>
      </c>
      <c r="G55" s="28" t="s">
        <v>240</v>
      </c>
      <c r="H55" s="28" t="s">
        <v>354</v>
      </c>
      <c r="I55" s="28" t="s">
        <v>242</v>
      </c>
      <c r="J55" s="28" t="s">
        <v>243</v>
      </c>
      <c r="K55" s="28" t="s">
        <v>244</v>
      </c>
      <c r="L55" s="28" t="s">
        <v>283</v>
      </c>
    </row>
    <row r="56" spans="1:12">
      <c r="A56" s="25"/>
      <c r="B56" s="25"/>
      <c r="C56" s="26"/>
      <c r="D56" s="27"/>
      <c r="E56" s="28"/>
      <c r="F56" s="28" t="s">
        <v>246</v>
      </c>
      <c r="G56" s="28" t="s">
        <v>256</v>
      </c>
      <c r="H56" s="28" t="s">
        <v>355</v>
      </c>
      <c r="I56" s="28" t="s">
        <v>242</v>
      </c>
      <c r="J56" s="28" t="s">
        <v>356</v>
      </c>
      <c r="K56" s="28" t="s">
        <v>353</v>
      </c>
      <c r="L56" s="28" t="s">
        <v>258</v>
      </c>
    </row>
    <row r="57" spans="1:12">
      <c r="A57" s="25"/>
      <c r="B57" s="25"/>
      <c r="C57" s="26"/>
      <c r="D57" s="27"/>
      <c r="E57" s="28"/>
      <c r="F57" s="28" t="s">
        <v>251</v>
      </c>
      <c r="G57" s="28" t="s">
        <v>252</v>
      </c>
      <c r="H57" s="28" t="s">
        <v>357</v>
      </c>
      <c r="I57" s="28" t="s">
        <v>242</v>
      </c>
      <c r="J57" s="28" t="s">
        <v>358</v>
      </c>
      <c r="K57" s="28" t="s">
        <v>255</v>
      </c>
      <c r="L57" s="28" t="s">
        <v>245</v>
      </c>
    </row>
    <row r="58" spans="1:12">
      <c r="A58" s="25"/>
      <c r="B58" s="25"/>
      <c r="C58" s="26"/>
      <c r="D58" s="27"/>
      <c r="E58" s="28"/>
      <c r="F58" s="28" t="s">
        <v>246</v>
      </c>
      <c r="G58" s="28" t="s">
        <v>259</v>
      </c>
      <c r="H58" s="28" t="s">
        <v>359</v>
      </c>
      <c r="I58" s="28" t="s">
        <v>242</v>
      </c>
      <c r="J58" s="28" t="s">
        <v>243</v>
      </c>
      <c r="K58" s="28" t="s">
        <v>244</v>
      </c>
      <c r="L58" s="28" t="s">
        <v>245</v>
      </c>
    </row>
    <row r="59" spans="1:12">
      <c r="A59" s="25"/>
      <c r="B59" s="25"/>
      <c r="C59" s="26"/>
      <c r="D59" s="27"/>
      <c r="E59" s="28"/>
      <c r="F59" s="28" t="s">
        <v>261</v>
      </c>
      <c r="G59" s="28" t="s">
        <v>262</v>
      </c>
      <c r="H59" s="28" t="s">
        <v>360</v>
      </c>
      <c r="I59" s="28" t="s">
        <v>264</v>
      </c>
      <c r="J59" s="28" t="s">
        <v>361</v>
      </c>
      <c r="K59" s="28" t="s">
        <v>266</v>
      </c>
      <c r="L59" s="28" t="s">
        <v>245</v>
      </c>
    </row>
    <row r="60" spans="1:12">
      <c r="A60" s="25"/>
      <c r="B60" s="25" t="s">
        <v>362</v>
      </c>
      <c r="C60" s="26">
        <v>10</v>
      </c>
      <c r="D60" s="27" t="s">
        <v>363</v>
      </c>
      <c r="E60" s="28" t="s">
        <v>364</v>
      </c>
      <c r="F60" s="28" t="s">
        <v>261</v>
      </c>
      <c r="G60" s="28" t="s">
        <v>262</v>
      </c>
      <c r="H60" s="28" t="s">
        <v>365</v>
      </c>
      <c r="I60" s="28" t="s">
        <v>264</v>
      </c>
      <c r="J60" s="28" t="s">
        <v>361</v>
      </c>
      <c r="K60" s="28" t="s">
        <v>266</v>
      </c>
      <c r="L60" s="28" t="s">
        <v>245</v>
      </c>
    </row>
    <row r="61" spans="1:12">
      <c r="A61" s="25"/>
      <c r="B61" s="25"/>
      <c r="C61" s="26"/>
      <c r="D61" s="27"/>
      <c r="E61" s="28"/>
      <c r="F61" s="28" t="s">
        <v>246</v>
      </c>
      <c r="G61" s="28" t="s">
        <v>259</v>
      </c>
      <c r="H61" s="28" t="s">
        <v>366</v>
      </c>
      <c r="I61" s="28" t="s">
        <v>242</v>
      </c>
      <c r="J61" s="28" t="s">
        <v>243</v>
      </c>
      <c r="K61" s="28" t="s">
        <v>244</v>
      </c>
      <c r="L61" s="28" t="s">
        <v>245</v>
      </c>
    </row>
    <row r="62" spans="1:12">
      <c r="A62" s="25"/>
      <c r="B62" s="25"/>
      <c r="C62" s="26"/>
      <c r="D62" s="27"/>
      <c r="E62" s="28"/>
      <c r="F62" s="28" t="s">
        <v>239</v>
      </c>
      <c r="G62" s="28" t="s">
        <v>240</v>
      </c>
      <c r="H62" s="28" t="s">
        <v>367</v>
      </c>
      <c r="I62" s="28" t="s">
        <v>242</v>
      </c>
      <c r="J62" s="28" t="s">
        <v>243</v>
      </c>
      <c r="K62" s="28" t="s">
        <v>244</v>
      </c>
      <c r="L62" s="28" t="s">
        <v>283</v>
      </c>
    </row>
    <row r="63" spans="1:12">
      <c r="A63" s="25"/>
      <c r="B63" s="25"/>
      <c r="C63" s="26"/>
      <c r="D63" s="27"/>
      <c r="E63" s="28"/>
      <c r="F63" s="28" t="s">
        <v>246</v>
      </c>
      <c r="G63" s="28" t="s">
        <v>256</v>
      </c>
      <c r="H63" s="28" t="s">
        <v>368</v>
      </c>
      <c r="I63" s="28" t="s">
        <v>242</v>
      </c>
      <c r="J63" s="28" t="s">
        <v>369</v>
      </c>
      <c r="K63" s="28" t="s">
        <v>343</v>
      </c>
      <c r="L63" s="28" t="s">
        <v>258</v>
      </c>
    </row>
    <row r="64" spans="1:12">
      <c r="A64" s="25"/>
      <c r="B64" s="25"/>
      <c r="C64" s="26"/>
      <c r="D64" s="27"/>
      <c r="E64" s="28"/>
      <c r="F64" s="28" t="s">
        <v>246</v>
      </c>
      <c r="G64" s="28" t="s">
        <v>247</v>
      </c>
      <c r="H64" s="28" t="s">
        <v>370</v>
      </c>
      <c r="I64" s="28" t="s">
        <v>242</v>
      </c>
      <c r="J64" s="28" t="s">
        <v>306</v>
      </c>
      <c r="K64" s="28" t="s">
        <v>266</v>
      </c>
      <c r="L64" s="28" t="s">
        <v>245</v>
      </c>
    </row>
    <row r="65" spans="1:12">
      <c r="A65" s="25"/>
      <c r="B65" s="25"/>
      <c r="C65" s="26"/>
      <c r="D65" s="27"/>
      <c r="E65" s="28"/>
      <c r="F65" s="28" t="s">
        <v>251</v>
      </c>
      <c r="G65" s="28" t="s">
        <v>252</v>
      </c>
      <c r="H65" s="28" t="s">
        <v>371</v>
      </c>
      <c r="I65" s="28" t="s">
        <v>242</v>
      </c>
      <c r="J65" s="28" t="s">
        <v>372</v>
      </c>
      <c r="K65" s="28" t="s">
        <v>255</v>
      </c>
      <c r="L65" s="28" t="s">
        <v>245</v>
      </c>
    </row>
    <row r="66" spans="1:12">
      <c r="A66" s="25"/>
      <c r="B66" s="25" t="s">
        <v>373</v>
      </c>
      <c r="C66" s="26">
        <v>10</v>
      </c>
      <c r="D66" s="27" t="s">
        <v>374</v>
      </c>
      <c r="E66" s="28" t="s">
        <v>375</v>
      </c>
      <c r="F66" s="28" t="s">
        <v>251</v>
      </c>
      <c r="G66" s="28" t="s">
        <v>252</v>
      </c>
      <c r="H66" s="28" t="s">
        <v>376</v>
      </c>
      <c r="I66" s="28" t="s">
        <v>242</v>
      </c>
      <c r="J66" s="28" t="s">
        <v>377</v>
      </c>
      <c r="K66" s="28" t="s">
        <v>255</v>
      </c>
      <c r="L66" s="28" t="s">
        <v>245</v>
      </c>
    </row>
    <row r="67" spans="1:12">
      <c r="A67" s="25"/>
      <c r="B67" s="25"/>
      <c r="C67" s="26"/>
      <c r="D67" s="27"/>
      <c r="E67" s="28"/>
      <c r="F67" s="28" t="s">
        <v>239</v>
      </c>
      <c r="G67" s="28" t="s">
        <v>240</v>
      </c>
      <c r="H67" s="28" t="s">
        <v>378</v>
      </c>
      <c r="I67" s="28" t="s">
        <v>242</v>
      </c>
      <c r="J67" s="28" t="s">
        <v>243</v>
      </c>
      <c r="K67" s="28" t="s">
        <v>244</v>
      </c>
      <c r="L67" s="28" t="s">
        <v>278</v>
      </c>
    </row>
    <row r="68" spans="1:12">
      <c r="A68" s="25"/>
      <c r="B68" s="25"/>
      <c r="C68" s="26"/>
      <c r="D68" s="27"/>
      <c r="E68" s="28"/>
      <c r="F68" s="28" t="s">
        <v>246</v>
      </c>
      <c r="G68" s="28" t="s">
        <v>256</v>
      </c>
      <c r="H68" s="28" t="s">
        <v>379</v>
      </c>
      <c r="I68" s="28" t="s">
        <v>242</v>
      </c>
      <c r="J68" s="28" t="s">
        <v>380</v>
      </c>
      <c r="K68" s="28" t="s">
        <v>343</v>
      </c>
      <c r="L68" s="28" t="s">
        <v>245</v>
      </c>
    </row>
    <row r="69" spans="1:12">
      <c r="A69" s="25"/>
      <c r="B69" s="25"/>
      <c r="C69" s="26"/>
      <c r="D69" s="27"/>
      <c r="E69" s="28"/>
      <c r="F69" s="28" t="s">
        <v>246</v>
      </c>
      <c r="G69" s="28" t="s">
        <v>259</v>
      </c>
      <c r="H69" s="28" t="s">
        <v>381</v>
      </c>
      <c r="I69" s="28" t="s">
        <v>242</v>
      </c>
      <c r="J69" s="28" t="s">
        <v>243</v>
      </c>
      <c r="K69" s="28" t="s">
        <v>244</v>
      </c>
      <c r="L69" s="28" t="s">
        <v>304</v>
      </c>
    </row>
    <row r="70" spans="1:12">
      <c r="A70" s="25"/>
      <c r="B70" s="25"/>
      <c r="C70" s="26"/>
      <c r="D70" s="27"/>
      <c r="E70" s="28"/>
      <c r="F70" s="28" t="s">
        <v>246</v>
      </c>
      <c r="G70" s="28" t="s">
        <v>256</v>
      </c>
      <c r="H70" s="28" t="s">
        <v>382</v>
      </c>
      <c r="I70" s="28" t="s">
        <v>242</v>
      </c>
      <c r="J70" s="28" t="s">
        <v>383</v>
      </c>
      <c r="K70" s="28" t="s">
        <v>343</v>
      </c>
      <c r="L70" s="28" t="s">
        <v>245</v>
      </c>
    </row>
    <row r="71" spans="1:12">
      <c r="A71" s="25"/>
      <c r="B71" s="25"/>
      <c r="C71" s="26"/>
      <c r="D71" s="27"/>
      <c r="E71" s="28"/>
      <c r="F71" s="28" t="s">
        <v>246</v>
      </c>
      <c r="G71" s="28" t="s">
        <v>247</v>
      </c>
      <c r="H71" s="28" t="s">
        <v>384</v>
      </c>
      <c r="I71" s="28" t="s">
        <v>242</v>
      </c>
      <c r="J71" s="28" t="s">
        <v>265</v>
      </c>
      <c r="K71" s="28" t="s">
        <v>266</v>
      </c>
      <c r="L71" s="28" t="s">
        <v>304</v>
      </c>
    </row>
    <row r="72" spans="1:12">
      <c r="A72" s="25"/>
      <c r="B72" s="25"/>
      <c r="C72" s="26"/>
      <c r="D72" s="27"/>
      <c r="E72" s="28"/>
      <c r="F72" s="28" t="s">
        <v>239</v>
      </c>
      <c r="G72" s="28" t="s">
        <v>240</v>
      </c>
      <c r="H72" s="28" t="s">
        <v>385</v>
      </c>
      <c r="I72" s="28" t="s">
        <v>242</v>
      </c>
      <c r="J72" s="28" t="s">
        <v>243</v>
      </c>
      <c r="K72" s="28" t="s">
        <v>244</v>
      </c>
      <c r="L72" s="28" t="s">
        <v>278</v>
      </c>
    </row>
    <row r="73" spans="1:12">
      <c r="A73" s="25"/>
      <c r="B73" s="25"/>
      <c r="C73" s="26"/>
      <c r="D73" s="27"/>
      <c r="E73" s="28"/>
      <c r="F73" s="28" t="s">
        <v>246</v>
      </c>
      <c r="G73" s="28" t="s">
        <v>247</v>
      </c>
      <c r="H73" s="28" t="s">
        <v>386</v>
      </c>
      <c r="I73" s="28" t="s">
        <v>242</v>
      </c>
      <c r="J73" s="28" t="s">
        <v>265</v>
      </c>
      <c r="K73" s="28" t="s">
        <v>266</v>
      </c>
      <c r="L73" s="28" t="s">
        <v>304</v>
      </c>
    </row>
    <row r="74" spans="1:12">
      <c r="A74" s="25"/>
      <c r="B74" s="25"/>
      <c r="C74" s="26"/>
      <c r="D74" s="27"/>
      <c r="E74" s="28"/>
      <c r="F74" s="28" t="s">
        <v>246</v>
      </c>
      <c r="G74" s="28" t="s">
        <v>259</v>
      </c>
      <c r="H74" s="28" t="s">
        <v>387</v>
      </c>
      <c r="I74" s="28" t="s">
        <v>242</v>
      </c>
      <c r="J74" s="28" t="s">
        <v>243</v>
      </c>
      <c r="K74" s="28" t="s">
        <v>244</v>
      </c>
      <c r="L74" s="28" t="s">
        <v>304</v>
      </c>
    </row>
    <row r="75" spans="1:12">
      <c r="A75" s="25"/>
      <c r="B75" s="25"/>
      <c r="C75" s="26"/>
      <c r="D75" s="27"/>
      <c r="E75" s="28"/>
      <c r="F75" s="28" t="s">
        <v>261</v>
      </c>
      <c r="G75" s="28" t="s">
        <v>262</v>
      </c>
      <c r="H75" s="28" t="s">
        <v>388</v>
      </c>
      <c r="I75" s="28" t="s">
        <v>264</v>
      </c>
      <c r="J75" s="28" t="s">
        <v>265</v>
      </c>
      <c r="K75" s="28" t="s">
        <v>266</v>
      </c>
      <c r="L75" s="28" t="s">
        <v>245</v>
      </c>
    </row>
    <row r="76" spans="1:12">
      <c r="A76" s="25"/>
      <c r="B76" s="25" t="s">
        <v>389</v>
      </c>
      <c r="C76" s="26">
        <v>10</v>
      </c>
      <c r="D76" s="27" t="s">
        <v>390</v>
      </c>
      <c r="E76" s="28" t="s">
        <v>391</v>
      </c>
      <c r="F76" s="28" t="s">
        <v>261</v>
      </c>
      <c r="G76" s="28" t="s">
        <v>262</v>
      </c>
      <c r="H76" s="28" t="s">
        <v>392</v>
      </c>
      <c r="I76" s="28" t="s">
        <v>264</v>
      </c>
      <c r="J76" s="28" t="s">
        <v>265</v>
      </c>
      <c r="K76" s="28" t="s">
        <v>266</v>
      </c>
      <c r="L76" s="28" t="s">
        <v>245</v>
      </c>
    </row>
    <row r="77" spans="1:12">
      <c r="A77" s="25"/>
      <c r="B77" s="25"/>
      <c r="C77" s="26"/>
      <c r="D77" s="27"/>
      <c r="E77" s="28"/>
      <c r="F77" s="28" t="s">
        <v>251</v>
      </c>
      <c r="G77" s="28" t="s">
        <v>252</v>
      </c>
      <c r="H77" s="28" t="s">
        <v>393</v>
      </c>
      <c r="I77" s="28" t="s">
        <v>242</v>
      </c>
      <c r="J77" s="28" t="s">
        <v>243</v>
      </c>
      <c r="K77" s="28" t="s">
        <v>244</v>
      </c>
      <c r="L77" s="28" t="s">
        <v>245</v>
      </c>
    </row>
    <row r="78" spans="1:12">
      <c r="A78" s="25"/>
      <c r="B78" s="25"/>
      <c r="C78" s="26"/>
      <c r="D78" s="27"/>
      <c r="E78" s="28"/>
      <c r="F78" s="28" t="s">
        <v>239</v>
      </c>
      <c r="G78" s="28" t="s">
        <v>240</v>
      </c>
      <c r="H78" s="28" t="s">
        <v>394</v>
      </c>
      <c r="I78" s="28" t="s">
        <v>242</v>
      </c>
      <c r="J78" s="28" t="s">
        <v>243</v>
      </c>
      <c r="K78" s="28" t="s">
        <v>244</v>
      </c>
      <c r="L78" s="28" t="s">
        <v>245</v>
      </c>
    </row>
    <row r="79" spans="1:12">
      <c r="A79" s="25"/>
      <c r="B79" s="25"/>
      <c r="C79" s="26"/>
      <c r="D79" s="27"/>
      <c r="E79" s="28"/>
      <c r="F79" s="28" t="s">
        <v>239</v>
      </c>
      <c r="G79" s="28" t="s">
        <v>240</v>
      </c>
      <c r="H79" s="28" t="s">
        <v>395</v>
      </c>
      <c r="I79" s="28" t="s">
        <v>242</v>
      </c>
      <c r="J79" s="28" t="s">
        <v>243</v>
      </c>
      <c r="K79" s="28" t="s">
        <v>244</v>
      </c>
      <c r="L79" s="28" t="s">
        <v>245</v>
      </c>
    </row>
    <row r="80" spans="1:12">
      <c r="A80" s="25"/>
      <c r="B80" s="25"/>
      <c r="C80" s="26"/>
      <c r="D80" s="27"/>
      <c r="E80" s="28"/>
      <c r="F80" s="28" t="s">
        <v>239</v>
      </c>
      <c r="G80" s="28" t="s">
        <v>267</v>
      </c>
      <c r="H80" s="28" t="s">
        <v>396</v>
      </c>
      <c r="I80" s="28" t="s">
        <v>242</v>
      </c>
      <c r="J80" s="28" t="s">
        <v>243</v>
      </c>
      <c r="K80" s="28" t="s">
        <v>244</v>
      </c>
      <c r="L80" s="28" t="s">
        <v>245</v>
      </c>
    </row>
    <row r="81" spans="1:12">
      <c r="A81" s="25"/>
      <c r="B81" s="25"/>
      <c r="C81" s="26"/>
      <c r="D81" s="27"/>
      <c r="E81" s="28"/>
      <c r="F81" s="28" t="s">
        <v>246</v>
      </c>
      <c r="G81" s="28" t="s">
        <v>256</v>
      </c>
      <c r="H81" s="28" t="s">
        <v>397</v>
      </c>
      <c r="I81" s="28" t="s">
        <v>242</v>
      </c>
      <c r="J81" s="28" t="s">
        <v>335</v>
      </c>
      <c r="K81" s="28" t="s">
        <v>398</v>
      </c>
      <c r="L81" s="28" t="s">
        <v>258</v>
      </c>
    </row>
    <row r="82" spans="1:12">
      <c r="A82" s="25"/>
      <c r="B82" s="25"/>
      <c r="C82" s="26"/>
      <c r="D82" s="27"/>
      <c r="E82" s="28"/>
      <c r="F82" s="28" t="s">
        <v>246</v>
      </c>
      <c r="G82" s="28" t="s">
        <v>259</v>
      </c>
      <c r="H82" s="28" t="s">
        <v>399</v>
      </c>
      <c r="I82" s="28" t="s">
        <v>242</v>
      </c>
      <c r="J82" s="28" t="s">
        <v>243</v>
      </c>
      <c r="K82" s="28" t="s">
        <v>244</v>
      </c>
      <c r="L82" s="28" t="s">
        <v>245</v>
      </c>
    </row>
    <row r="83" spans="1:12">
      <c r="A83" s="25"/>
      <c r="B83" s="25"/>
      <c r="C83" s="26"/>
      <c r="D83" s="27"/>
      <c r="E83" s="28"/>
      <c r="F83" s="28" t="s">
        <v>246</v>
      </c>
      <c r="G83" s="28" t="s">
        <v>247</v>
      </c>
      <c r="H83" s="28" t="s">
        <v>400</v>
      </c>
      <c r="I83" s="28" t="s">
        <v>242</v>
      </c>
      <c r="J83" s="28" t="s">
        <v>243</v>
      </c>
      <c r="K83" s="28" t="s">
        <v>244</v>
      </c>
      <c r="L83" s="28" t="s">
        <v>245</v>
      </c>
    </row>
    <row r="84" spans="1:12">
      <c r="A84" s="25"/>
      <c r="B84" s="25" t="s">
        <v>401</v>
      </c>
      <c r="C84" s="26">
        <v>10</v>
      </c>
      <c r="D84" s="27" t="s">
        <v>402</v>
      </c>
      <c r="E84" s="28" t="s">
        <v>403</v>
      </c>
      <c r="F84" s="28" t="s">
        <v>251</v>
      </c>
      <c r="G84" s="28" t="s">
        <v>252</v>
      </c>
      <c r="H84" s="28" t="s">
        <v>404</v>
      </c>
      <c r="I84" s="28" t="s">
        <v>331</v>
      </c>
      <c r="J84" s="28" t="s">
        <v>405</v>
      </c>
      <c r="K84" s="28" t="s">
        <v>255</v>
      </c>
      <c r="L84" s="28" t="s">
        <v>245</v>
      </c>
    </row>
    <row r="85" spans="1:12">
      <c r="A85" s="25"/>
      <c r="B85" s="25"/>
      <c r="C85" s="26"/>
      <c r="D85" s="27"/>
      <c r="E85" s="28"/>
      <c r="F85" s="28" t="s">
        <v>246</v>
      </c>
      <c r="G85" s="28" t="s">
        <v>259</v>
      </c>
      <c r="H85" s="28" t="s">
        <v>406</v>
      </c>
      <c r="I85" s="28" t="s">
        <v>242</v>
      </c>
      <c r="J85" s="28" t="s">
        <v>243</v>
      </c>
      <c r="K85" s="28" t="s">
        <v>244</v>
      </c>
      <c r="L85" s="28" t="s">
        <v>245</v>
      </c>
    </row>
    <row r="86" spans="1:12">
      <c r="A86" s="25"/>
      <c r="B86" s="25"/>
      <c r="C86" s="26"/>
      <c r="D86" s="27"/>
      <c r="E86" s="28"/>
      <c r="F86" s="28" t="s">
        <v>246</v>
      </c>
      <c r="G86" s="28" t="s">
        <v>247</v>
      </c>
      <c r="H86" s="28" t="s">
        <v>407</v>
      </c>
      <c r="I86" s="28" t="s">
        <v>242</v>
      </c>
      <c r="J86" s="28" t="s">
        <v>243</v>
      </c>
      <c r="K86" s="28" t="s">
        <v>244</v>
      </c>
      <c r="L86" s="28" t="s">
        <v>278</v>
      </c>
    </row>
    <row r="87" spans="1:12">
      <c r="A87" s="25"/>
      <c r="B87" s="25"/>
      <c r="C87" s="26"/>
      <c r="D87" s="27"/>
      <c r="E87" s="28"/>
      <c r="F87" s="28" t="s">
        <v>239</v>
      </c>
      <c r="G87" s="28" t="s">
        <v>240</v>
      </c>
      <c r="H87" s="28" t="s">
        <v>408</v>
      </c>
      <c r="I87" s="28" t="s">
        <v>242</v>
      </c>
      <c r="J87" s="28" t="s">
        <v>243</v>
      </c>
      <c r="K87" s="28" t="s">
        <v>244</v>
      </c>
      <c r="L87" s="28" t="s">
        <v>283</v>
      </c>
    </row>
    <row r="88" spans="1:12">
      <c r="A88" s="25"/>
      <c r="B88" s="25"/>
      <c r="C88" s="26"/>
      <c r="D88" s="27"/>
      <c r="E88" s="28"/>
      <c r="F88" s="28" t="s">
        <v>246</v>
      </c>
      <c r="G88" s="28" t="s">
        <v>256</v>
      </c>
      <c r="H88" s="28" t="s">
        <v>409</v>
      </c>
      <c r="I88" s="28" t="s">
        <v>242</v>
      </c>
      <c r="J88" s="28" t="s">
        <v>243</v>
      </c>
      <c r="K88" s="28" t="s">
        <v>410</v>
      </c>
      <c r="L88" s="28" t="s">
        <v>278</v>
      </c>
    </row>
    <row r="89" spans="1:12">
      <c r="A89" s="25"/>
      <c r="B89" s="25"/>
      <c r="C89" s="26"/>
      <c r="D89" s="27"/>
      <c r="E89" s="28"/>
      <c r="F89" s="28" t="s">
        <v>261</v>
      </c>
      <c r="G89" s="28" t="s">
        <v>262</v>
      </c>
      <c r="H89" s="28" t="s">
        <v>411</v>
      </c>
      <c r="I89" s="28" t="s">
        <v>264</v>
      </c>
      <c r="J89" s="28" t="s">
        <v>265</v>
      </c>
      <c r="K89" s="28" t="s">
        <v>266</v>
      </c>
      <c r="L89" s="28" t="s">
        <v>245</v>
      </c>
    </row>
    <row r="90" spans="1:12">
      <c r="A90" s="25"/>
      <c r="B90" s="25" t="s">
        <v>412</v>
      </c>
      <c r="C90" s="26">
        <v>10</v>
      </c>
      <c r="D90" s="27" t="s">
        <v>413</v>
      </c>
      <c r="E90" s="28" t="s">
        <v>414</v>
      </c>
      <c r="F90" s="28" t="s">
        <v>246</v>
      </c>
      <c r="G90" s="28" t="s">
        <v>259</v>
      </c>
      <c r="H90" s="28" t="s">
        <v>415</v>
      </c>
      <c r="I90" s="28" t="s">
        <v>242</v>
      </c>
      <c r="J90" s="28" t="s">
        <v>243</v>
      </c>
      <c r="K90" s="28" t="s">
        <v>244</v>
      </c>
      <c r="L90" s="28" t="s">
        <v>245</v>
      </c>
    </row>
    <row r="91" spans="1:12">
      <c r="A91" s="25"/>
      <c r="B91" s="25"/>
      <c r="C91" s="26"/>
      <c r="D91" s="27"/>
      <c r="E91" s="28"/>
      <c r="F91" s="28" t="s">
        <v>246</v>
      </c>
      <c r="G91" s="28" t="s">
        <v>256</v>
      </c>
      <c r="H91" s="28" t="s">
        <v>416</v>
      </c>
      <c r="I91" s="28" t="s">
        <v>242</v>
      </c>
      <c r="J91" s="28" t="s">
        <v>323</v>
      </c>
      <c r="K91" s="28" t="s">
        <v>343</v>
      </c>
      <c r="L91" s="28" t="s">
        <v>258</v>
      </c>
    </row>
    <row r="92" spans="1:12">
      <c r="A92" s="25"/>
      <c r="B92" s="25"/>
      <c r="C92" s="26"/>
      <c r="D92" s="27"/>
      <c r="E92" s="28"/>
      <c r="F92" s="28" t="s">
        <v>239</v>
      </c>
      <c r="G92" s="28" t="s">
        <v>269</v>
      </c>
      <c r="H92" s="28" t="s">
        <v>417</v>
      </c>
      <c r="I92" s="28" t="s">
        <v>242</v>
      </c>
      <c r="J92" s="28" t="s">
        <v>243</v>
      </c>
      <c r="K92" s="28" t="s">
        <v>244</v>
      </c>
      <c r="L92" s="28" t="s">
        <v>245</v>
      </c>
    </row>
    <row r="93" spans="1:12">
      <c r="A93" s="25"/>
      <c r="B93" s="25"/>
      <c r="C93" s="26"/>
      <c r="D93" s="27"/>
      <c r="E93" s="28"/>
      <c r="F93" s="28" t="s">
        <v>246</v>
      </c>
      <c r="G93" s="28" t="s">
        <v>247</v>
      </c>
      <c r="H93" s="28" t="s">
        <v>418</v>
      </c>
      <c r="I93" s="28" t="s">
        <v>242</v>
      </c>
      <c r="J93" s="28" t="s">
        <v>306</v>
      </c>
      <c r="K93" s="28" t="s">
        <v>266</v>
      </c>
      <c r="L93" s="28" t="s">
        <v>245</v>
      </c>
    </row>
    <row r="94" spans="1:12">
      <c r="A94" s="25"/>
      <c r="B94" s="25"/>
      <c r="C94" s="26"/>
      <c r="D94" s="27"/>
      <c r="E94" s="28"/>
      <c r="F94" s="28" t="s">
        <v>239</v>
      </c>
      <c r="G94" s="28" t="s">
        <v>240</v>
      </c>
      <c r="H94" s="28" t="s">
        <v>419</v>
      </c>
      <c r="I94" s="28" t="s">
        <v>242</v>
      </c>
      <c r="J94" s="28" t="s">
        <v>243</v>
      </c>
      <c r="K94" s="28" t="s">
        <v>244</v>
      </c>
      <c r="L94" s="28" t="s">
        <v>258</v>
      </c>
    </row>
    <row r="95" spans="1:12">
      <c r="A95" s="25"/>
      <c r="B95" s="25"/>
      <c r="C95" s="26"/>
      <c r="D95" s="27"/>
      <c r="E95" s="28"/>
      <c r="F95" s="28" t="s">
        <v>251</v>
      </c>
      <c r="G95" s="28" t="s">
        <v>252</v>
      </c>
      <c r="H95" s="28" t="s">
        <v>420</v>
      </c>
      <c r="I95" s="28" t="s">
        <v>242</v>
      </c>
      <c r="J95" s="28" t="s">
        <v>283</v>
      </c>
      <c r="K95" s="28" t="s">
        <v>255</v>
      </c>
      <c r="L95" s="28" t="s">
        <v>245</v>
      </c>
    </row>
    <row r="96" spans="1:12">
      <c r="A96" s="25"/>
      <c r="B96" s="25"/>
      <c r="C96" s="26"/>
      <c r="D96" s="27"/>
      <c r="E96" s="28"/>
      <c r="F96" s="28" t="s">
        <v>261</v>
      </c>
      <c r="G96" s="28" t="s">
        <v>262</v>
      </c>
      <c r="H96" s="28" t="s">
        <v>421</v>
      </c>
      <c r="I96" s="28" t="s">
        <v>264</v>
      </c>
      <c r="J96" s="28" t="s">
        <v>265</v>
      </c>
      <c r="K96" s="28" t="s">
        <v>266</v>
      </c>
      <c r="L96" s="28" t="s">
        <v>245</v>
      </c>
    </row>
    <row r="97" spans="1:12">
      <c r="A97" s="25"/>
      <c r="B97" s="25" t="s">
        <v>422</v>
      </c>
      <c r="C97" s="26">
        <v>10</v>
      </c>
      <c r="D97" s="27" t="s">
        <v>423</v>
      </c>
      <c r="E97" s="28" t="s">
        <v>424</v>
      </c>
      <c r="F97" s="28" t="s">
        <v>251</v>
      </c>
      <c r="G97" s="28" t="s">
        <v>252</v>
      </c>
      <c r="H97" s="28" t="s">
        <v>425</v>
      </c>
      <c r="I97" s="28" t="s">
        <v>242</v>
      </c>
      <c r="J97" s="28" t="s">
        <v>423</v>
      </c>
      <c r="K97" s="28" t="s">
        <v>255</v>
      </c>
      <c r="L97" s="28" t="s">
        <v>245</v>
      </c>
    </row>
    <row r="98" spans="1:12">
      <c r="A98" s="25"/>
      <c r="B98" s="25"/>
      <c r="C98" s="26"/>
      <c r="D98" s="27"/>
      <c r="E98" s="28"/>
      <c r="F98" s="28" t="s">
        <v>261</v>
      </c>
      <c r="G98" s="28" t="s">
        <v>262</v>
      </c>
      <c r="H98" s="28" t="s">
        <v>426</v>
      </c>
      <c r="I98" s="28" t="s">
        <v>264</v>
      </c>
      <c r="J98" s="28" t="s">
        <v>275</v>
      </c>
      <c r="K98" s="28" t="s">
        <v>266</v>
      </c>
      <c r="L98" s="28" t="s">
        <v>245</v>
      </c>
    </row>
    <row r="99" spans="1:12">
      <c r="A99" s="25"/>
      <c r="B99" s="25"/>
      <c r="C99" s="26"/>
      <c r="D99" s="27"/>
      <c r="E99" s="28"/>
      <c r="F99" s="28" t="s">
        <v>246</v>
      </c>
      <c r="G99" s="28" t="s">
        <v>247</v>
      </c>
      <c r="H99" s="28" t="s">
        <v>427</v>
      </c>
      <c r="I99" s="28" t="s">
        <v>242</v>
      </c>
      <c r="J99" s="28" t="s">
        <v>243</v>
      </c>
      <c r="K99" s="28" t="s">
        <v>244</v>
      </c>
      <c r="L99" s="28" t="s">
        <v>304</v>
      </c>
    </row>
    <row r="100" spans="1:12">
      <c r="A100" s="25"/>
      <c r="B100" s="25"/>
      <c r="C100" s="26"/>
      <c r="D100" s="27"/>
      <c r="E100" s="28"/>
      <c r="F100" s="28" t="s">
        <v>239</v>
      </c>
      <c r="G100" s="28" t="s">
        <v>240</v>
      </c>
      <c r="H100" s="28" t="s">
        <v>428</v>
      </c>
      <c r="I100" s="28" t="s">
        <v>242</v>
      </c>
      <c r="J100" s="28" t="s">
        <v>243</v>
      </c>
      <c r="K100" s="28" t="s">
        <v>244</v>
      </c>
      <c r="L100" s="28" t="s">
        <v>283</v>
      </c>
    </row>
    <row r="101" spans="1:12">
      <c r="A101" s="25"/>
      <c r="B101" s="25"/>
      <c r="C101" s="26"/>
      <c r="D101" s="27"/>
      <c r="E101" s="28"/>
      <c r="F101" s="28" t="s">
        <v>246</v>
      </c>
      <c r="G101" s="28" t="s">
        <v>247</v>
      </c>
      <c r="H101" s="28" t="s">
        <v>429</v>
      </c>
      <c r="I101" s="28" t="s">
        <v>242</v>
      </c>
      <c r="J101" s="28" t="s">
        <v>245</v>
      </c>
      <c r="K101" s="28" t="s">
        <v>343</v>
      </c>
      <c r="L101" s="28" t="s">
        <v>258</v>
      </c>
    </row>
    <row r="102" spans="1:12">
      <c r="A102" s="25"/>
      <c r="B102" s="25"/>
      <c r="C102" s="26"/>
      <c r="D102" s="27"/>
      <c r="E102" s="28"/>
      <c r="F102" s="28" t="s">
        <v>246</v>
      </c>
      <c r="G102" s="28" t="s">
        <v>256</v>
      </c>
      <c r="H102" s="28" t="s">
        <v>430</v>
      </c>
      <c r="I102" s="28" t="s">
        <v>242</v>
      </c>
      <c r="J102" s="28" t="s">
        <v>431</v>
      </c>
      <c r="K102" s="28" t="s">
        <v>343</v>
      </c>
      <c r="L102" s="28" t="s">
        <v>278</v>
      </c>
    </row>
    <row r="103" spans="1:12">
      <c r="A103" s="25"/>
      <c r="B103" s="25" t="s">
        <v>432</v>
      </c>
      <c r="C103" s="26">
        <v>10</v>
      </c>
      <c r="D103" s="27" t="s">
        <v>433</v>
      </c>
      <c r="E103" s="28" t="s">
        <v>434</v>
      </c>
      <c r="F103" s="28" t="s">
        <v>246</v>
      </c>
      <c r="G103" s="28" t="s">
        <v>259</v>
      </c>
      <c r="H103" s="28" t="s">
        <v>435</v>
      </c>
      <c r="I103" s="28" t="s">
        <v>242</v>
      </c>
      <c r="J103" s="28" t="s">
        <v>243</v>
      </c>
      <c r="K103" s="28" t="s">
        <v>244</v>
      </c>
      <c r="L103" s="28" t="s">
        <v>245</v>
      </c>
    </row>
    <row r="104" spans="1:12">
      <c r="A104" s="25"/>
      <c r="B104" s="25"/>
      <c r="C104" s="26"/>
      <c r="D104" s="27"/>
      <c r="E104" s="28"/>
      <c r="F104" s="28" t="s">
        <v>246</v>
      </c>
      <c r="G104" s="28" t="s">
        <v>256</v>
      </c>
      <c r="H104" s="28" t="s">
        <v>436</v>
      </c>
      <c r="I104" s="28" t="s">
        <v>264</v>
      </c>
      <c r="J104" s="28" t="s">
        <v>285</v>
      </c>
      <c r="K104" s="28" t="s">
        <v>437</v>
      </c>
      <c r="L104" s="28" t="s">
        <v>278</v>
      </c>
    </row>
    <row r="105" spans="1:12">
      <c r="A105" s="25"/>
      <c r="B105" s="25"/>
      <c r="C105" s="26"/>
      <c r="D105" s="27"/>
      <c r="E105" s="28"/>
      <c r="F105" s="28" t="s">
        <v>251</v>
      </c>
      <c r="G105" s="28" t="s">
        <v>252</v>
      </c>
      <c r="H105" s="28" t="s">
        <v>438</v>
      </c>
      <c r="I105" s="28" t="s">
        <v>331</v>
      </c>
      <c r="J105" s="28" t="s">
        <v>439</v>
      </c>
      <c r="K105" s="28" t="s">
        <v>255</v>
      </c>
      <c r="L105" s="28" t="s">
        <v>245</v>
      </c>
    </row>
    <row r="106" spans="1:12">
      <c r="A106" s="25"/>
      <c r="B106" s="25"/>
      <c r="C106" s="26"/>
      <c r="D106" s="27"/>
      <c r="E106" s="28"/>
      <c r="F106" s="28" t="s">
        <v>261</v>
      </c>
      <c r="G106" s="28" t="s">
        <v>262</v>
      </c>
      <c r="H106" s="28" t="s">
        <v>440</v>
      </c>
      <c r="I106" s="28" t="s">
        <v>264</v>
      </c>
      <c r="J106" s="28" t="s">
        <v>265</v>
      </c>
      <c r="K106" s="28" t="s">
        <v>266</v>
      </c>
      <c r="L106" s="28" t="s">
        <v>245</v>
      </c>
    </row>
    <row r="107" spans="1:12">
      <c r="A107" s="25"/>
      <c r="B107" s="25"/>
      <c r="C107" s="26"/>
      <c r="D107" s="27"/>
      <c r="E107" s="28"/>
      <c r="F107" s="28" t="s">
        <v>239</v>
      </c>
      <c r="G107" s="28" t="s">
        <v>240</v>
      </c>
      <c r="H107" s="28" t="s">
        <v>441</v>
      </c>
      <c r="I107" s="28" t="s">
        <v>264</v>
      </c>
      <c r="J107" s="28" t="s">
        <v>285</v>
      </c>
      <c r="K107" s="28" t="s">
        <v>437</v>
      </c>
      <c r="L107" s="28" t="s">
        <v>283</v>
      </c>
    </row>
    <row r="108" spans="1:12">
      <c r="A108" s="25"/>
      <c r="B108" s="25"/>
      <c r="C108" s="26"/>
      <c r="D108" s="27"/>
      <c r="E108" s="28"/>
      <c r="F108" s="28" t="s">
        <v>246</v>
      </c>
      <c r="G108" s="28" t="s">
        <v>247</v>
      </c>
      <c r="H108" s="28" t="s">
        <v>442</v>
      </c>
      <c r="I108" s="28" t="s">
        <v>264</v>
      </c>
      <c r="J108" s="28" t="s">
        <v>285</v>
      </c>
      <c r="K108" s="28" t="s">
        <v>437</v>
      </c>
      <c r="L108" s="28" t="s">
        <v>278</v>
      </c>
    </row>
    <row r="109" spans="1:12">
      <c r="A109" s="25"/>
      <c r="B109" s="25" t="s">
        <v>443</v>
      </c>
      <c r="C109" s="26">
        <v>10</v>
      </c>
      <c r="D109" s="27" t="s">
        <v>444</v>
      </c>
      <c r="E109" s="28" t="s">
        <v>445</v>
      </c>
      <c r="F109" s="28" t="s">
        <v>261</v>
      </c>
      <c r="G109" s="28" t="s">
        <v>262</v>
      </c>
      <c r="H109" s="28" t="s">
        <v>446</v>
      </c>
      <c r="I109" s="28" t="s">
        <v>264</v>
      </c>
      <c r="J109" s="28" t="s">
        <v>275</v>
      </c>
      <c r="K109" s="28" t="s">
        <v>276</v>
      </c>
      <c r="L109" s="28" t="s">
        <v>245</v>
      </c>
    </row>
    <row r="110" spans="1:12">
      <c r="A110" s="25"/>
      <c r="B110" s="25"/>
      <c r="C110" s="26"/>
      <c r="D110" s="27"/>
      <c r="E110" s="28"/>
      <c r="F110" s="28" t="s">
        <v>246</v>
      </c>
      <c r="G110" s="28" t="s">
        <v>259</v>
      </c>
      <c r="H110" s="28" t="s">
        <v>447</v>
      </c>
      <c r="I110" s="28" t="s">
        <v>242</v>
      </c>
      <c r="J110" s="28" t="s">
        <v>243</v>
      </c>
      <c r="K110" s="28" t="s">
        <v>244</v>
      </c>
      <c r="L110" s="28" t="s">
        <v>278</v>
      </c>
    </row>
    <row r="111" spans="1:12">
      <c r="A111" s="25"/>
      <c r="B111" s="25"/>
      <c r="C111" s="26"/>
      <c r="D111" s="27"/>
      <c r="E111" s="28"/>
      <c r="F111" s="28" t="s">
        <v>239</v>
      </c>
      <c r="G111" s="28" t="s">
        <v>240</v>
      </c>
      <c r="H111" s="28" t="s">
        <v>448</v>
      </c>
      <c r="I111" s="28" t="s">
        <v>242</v>
      </c>
      <c r="J111" s="28" t="s">
        <v>449</v>
      </c>
      <c r="K111" s="28" t="s">
        <v>250</v>
      </c>
      <c r="L111" s="28" t="s">
        <v>283</v>
      </c>
    </row>
    <row r="112" spans="1:12">
      <c r="A112" s="25"/>
      <c r="B112" s="25"/>
      <c r="C112" s="26"/>
      <c r="D112" s="27"/>
      <c r="E112" s="28"/>
      <c r="F112" s="28" t="s">
        <v>246</v>
      </c>
      <c r="G112" s="28" t="s">
        <v>256</v>
      </c>
      <c r="H112" s="28" t="s">
        <v>450</v>
      </c>
      <c r="I112" s="28" t="s">
        <v>242</v>
      </c>
      <c r="J112" s="28" t="s">
        <v>285</v>
      </c>
      <c r="K112" s="28" t="s">
        <v>286</v>
      </c>
      <c r="L112" s="28" t="s">
        <v>278</v>
      </c>
    </row>
    <row r="113" spans="1:12">
      <c r="A113" s="25"/>
      <c r="B113" s="25"/>
      <c r="C113" s="26"/>
      <c r="D113" s="27"/>
      <c r="E113" s="28"/>
      <c r="F113" s="28" t="s">
        <v>251</v>
      </c>
      <c r="G113" s="28" t="s">
        <v>252</v>
      </c>
      <c r="H113" s="28" t="s">
        <v>451</v>
      </c>
      <c r="I113" s="28" t="s">
        <v>242</v>
      </c>
      <c r="J113" s="28" t="s">
        <v>243</v>
      </c>
      <c r="K113" s="28" t="s">
        <v>244</v>
      </c>
      <c r="L113" s="28" t="s">
        <v>245</v>
      </c>
    </row>
    <row r="114" spans="1:12">
      <c r="A114" s="25"/>
      <c r="B114" s="25"/>
      <c r="C114" s="26"/>
      <c r="D114" s="27"/>
      <c r="E114" s="28"/>
      <c r="F114" s="28" t="s">
        <v>246</v>
      </c>
      <c r="G114" s="28" t="s">
        <v>247</v>
      </c>
      <c r="H114" s="28" t="s">
        <v>452</v>
      </c>
      <c r="I114" s="28" t="s">
        <v>242</v>
      </c>
      <c r="J114" s="28" t="s">
        <v>285</v>
      </c>
      <c r="K114" s="28" t="s">
        <v>286</v>
      </c>
      <c r="L114" s="28" t="s">
        <v>245</v>
      </c>
    </row>
    <row r="115" spans="1:12">
      <c r="A115" s="25"/>
      <c r="B115" s="25" t="s">
        <v>453</v>
      </c>
      <c r="C115" s="26">
        <v>10</v>
      </c>
      <c r="D115" s="27" t="s">
        <v>454</v>
      </c>
      <c r="E115" s="28" t="s">
        <v>455</v>
      </c>
      <c r="F115" s="28" t="s">
        <v>251</v>
      </c>
      <c r="G115" s="28" t="s">
        <v>252</v>
      </c>
      <c r="H115" s="28" t="s">
        <v>456</v>
      </c>
      <c r="I115" s="28" t="s">
        <v>242</v>
      </c>
      <c r="J115" s="28" t="s">
        <v>457</v>
      </c>
      <c r="K115" s="28" t="s">
        <v>255</v>
      </c>
      <c r="L115" s="28" t="s">
        <v>245</v>
      </c>
    </row>
    <row r="116" spans="1:12">
      <c r="A116" s="25"/>
      <c r="B116" s="25"/>
      <c r="C116" s="26"/>
      <c r="D116" s="27"/>
      <c r="E116" s="28"/>
      <c r="F116" s="28" t="s">
        <v>239</v>
      </c>
      <c r="G116" s="28" t="s">
        <v>240</v>
      </c>
      <c r="H116" s="28" t="s">
        <v>458</v>
      </c>
      <c r="I116" s="28" t="s">
        <v>242</v>
      </c>
      <c r="J116" s="28" t="s">
        <v>243</v>
      </c>
      <c r="K116" s="28" t="s">
        <v>244</v>
      </c>
      <c r="L116" s="28" t="s">
        <v>283</v>
      </c>
    </row>
    <row r="117" spans="1:12">
      <c r="A117" s="25"/>
      <c r="B117" s="25"/>
      <c r="C117" s="26"/>
      <c r="D117" s="27"/>
      <c r="E117" s="28"/>
      <c r="F117" s="28" t="s">
        <v>261</v>
      </c>
      <c r="G117" s="28" t="s">
        <v>262</v>
      </c>
      <c r="H117" s="28" t="s">
        <v>459</v>
      </c>
      <c r="I117" s="28" t="s">
        <v>264</v>
      </c>
      <c r="J117" s="28" t="s">
        <v>275</v>
      </c>
      <c r="K117" s="28" t="s">
        <v>276</v>
      </c>
      <c r="L117" s="28" t="s">
        <v>245</v>
      </c>
    </row>
    <row r="118" spans="1:12">
      <c r="A118" s="25"/>
      <c r="B118" s="25"/>
      <c r="C118" s="26"/>
      <c r="D118" s="27"/>
      <c r="E118" s="28"/>
      <c r="F118" s="28" t="s">
        <v>246</v>
      </c>
      <c r="G118" s="28" t="s">
        <v>259</v>
      </c>
      <c r="H118" s="28" t="s">
        <v>447</v>
      </c>
      <c r="I118" s="28" t="s">
        <v>242</v>
      </c>
      <c r="J118" s="28" t="s">
        <v>243</v>
      </c>
      <c r="K118" s="28" t="s">
        <v>244</v>
      </c>
      <c r="L118" s="28" t="s">
        <v>278</v>
      </c>
    </row>
    <row r="119" spans="1:12">
      <c r="A119" s="25"/>
      <c r="B119" s="25"/>
      <c r="C119" s="26"/>
      <c r="D119" s="27"/>
      <c r="E119" s="28"/>
      <c r="F119" s="28" t="s">
        <v>246</v>
      </c>
      <c r="G119" s="28" t="s">
        <v>256</v>
      </c>
      <c r="H119" s="28" t="s">
        <v>460</v>
      </c>
      <c r="I119" s="28" t="s">
        <v>242</v>
      </c>
      <c r="J119" s="28" t="s">
        <v>461</v>
      </c>
      <c r="K119" s="28" t="s">
        <v>286</v>
      </c>
      <c r="L119" s="28" t="s">
        <v>278</v>
      </c>
    </row>
    <row r="120" spans="1:12">
      <c r="A120" s="25"/>
      <c r="B120" s="25"/>
      <c r="C120" s="26"/>
      <c r="D120" s="27"/>
      <c r="E120" s="28"/>
      <c r="F120" s="28" t="s">
        <v>246</v>
      </c>
      <c r="G120" s="28" t="s">
        <v>247</v>
      </c>
      <c r="H120" s="28" t="s">
        <v>462</v>
      </c>
      <c r="I120" s="28" t="s">
        <v>242</v>
      </c>
      <c r="J120" s="28" t="s">
        <v>243</v>
      </c>
      <c r="K120" s="28" t="s">
        <v>244</v>
      </c>
      <c r="L120" s="28" t="s">
        <v>245</v>
      </c>
    </row>
    <row r="121" spans="1:12">
      <c r="A121" s="25"/>
      <c r="B121" s="25" t="s">
        <v>463</v>
      </c>
      <c r="C121" s="26">
        <v>10</v>
      </c>
      <c r="D121" s="27" t="s">
        <v>464</v>
      </c>
      <c r="E121" s="28" t="s">
        <v>465</v>
      </c>
      <c r="F121" s="28" t="s">
        <v>246</v>
      </c>
      <c r="G121" s="28" t="s">
        <v>247</v>
      </c>
      <c r="H121" s="28" t="s">
        <v>466</v>
      </c>
      <c r="I121" s="28" t="s">
        <v>242</v>
      </c>
      <c r="J121" s="28" t="s">
        <v>243</v>
      </c>
      <c r="K121" s="28" t="s">
        <v>244</v>
      </c>
      <c r="L121" s="28" t="s">
        <v>258</v>
      </c>
    </row>
    <row r="122" spans="1:12">
      <c r="A122" s="25"/>
      <c r="B122" s="25"/>
      <c r="C122" s="26"/>
      <c r="D122" s="27"/>
      <c r="E122" s="28"/>
      <c r="F122" s="28" t="s">
        <v>239</v>
      </c>
      <c r="G122" s="28" t="s">
        <v>240</v>
      </c>
      <c r="H122" s="28" t="s">
        <v>467</v>
      </c>
      <c r="I122" s="28" t="s">
        <v>242</v>
      </c>
      <c r="J122" s="28" t="s">
        <v>243</v>
      </c>
      <c r="K122" s="28" t="s">
        <v>244</v>
      </c>
      <c r="L122" s="28" t="s">
        <v>258</v>
      </c>
    </row>
    <row r="123" spans="1:12">
      <c r="A123" s="25"/>
      <c r="B123" s="25"/>
      <c r="C123" s="26"/>
      <c r="D123" s="27"/>
      <c r="E123" s="28"/>
      <c r="F123" s="28" t="s">
        <v>261</v>
      </c>
      <c r="G123" s="28" t="s">
        <v>262</v>
      </c>
      <c r="H123" s="28" t="s">
        <v>468</v>
      </c>
      <c r="I123" s="28" t="s">
        <v>264</v>
      </c>
      <c r="J123" s="28" t="s">
        <v>275</v>
      </c>
      <c r="K123" s="28" t="s">
        <v>276</v>
      </c>
      <c r="L123" s="28" t="s">
        <v>245</v>
      </c>
    </row>
    <row r="124" spans="1:12">
      <c r="A124" s="25"/>
      <c r="B124" s="25"/>
      <c r="C124" s="26"/>
      <c r="D124" s="27"/>
      <c r="E124" s="28"/>
      <c r="F124" s="28" t="s">
        <v>239</v>
      </c>
      <c r="G124" s="28" t="s">
        <v>269</v>
      </c>
      <c r="H124" s="28" t="s">
        <v>469</v>
      </c>
      <c r="I124" s="28" t="s">
        <v>242</v>
      </c>
      <c r="J124" s="28" t="s">
        <v>243</v>
      </c>
      <c r="K124" s="28" t="s">
        <v>244</v>
      </c>
      <c r="L124" s="28" t="s">
        <v>245</v>
      </c>
    </row>
    <row r="125" spans="1:12">
      <c r="A125" s="25"/>
      <c r="B125" s="25"/>
      <c r="C125" s="26"/>
      <c r="D125" s="27"/>
      <c r="E125" s="28"/>
      <c r="F125" s="28" t="s">
        <v>246</v>
      </c>
      <c r="G125" s="28" t="s">
        <v>256</v>
      </c>
      <c r="H125" s="28" t="s">
        <v>470</v>
      </c>
      <c r="I125" s="28" t="s">
        <v>242</v>
      </c>
      <c r="J125" s="28" t="s">
        <v>243</v>
      </c>
      <c r="K125" s="28" t="s">
        <v>471</v>
      </c>
      <c r="L125" s="28" t="s">
        <v>245</v>
      </c>
    </row>
    <row r="126" spans="1:12">
      <c r="A126" s="25"/>
      <c r="B126" s="25"/>
      <c r="C126" s="26"/>
      <c r="D126" s="27"/>
      <c r="E126" s="28"/>
      <c r="F126" s="28" t="s">
        <v>251</v>
      </c>
      <c r="G126" s="28" t="s">
        <v>252</v>
      </c>
      <c r="H126" s="28" t="s">
        <v>472</v>
      </c>
      <c r="I126" s="28" t="s">
        <v>242</v>
      </c>
      <c r="J126" s="28" t="s">
        <v>464</v>
      </c>
      <c r="K126" s="28" t="s">
        <v>255</v>
      </c>
      <c r="L126" s="28" t="s">
        <v>245</v>
      </c>
    </row>
    <row r="127" spans="1:12">
      <c r="A127" s="25"/>
      <c r="B127" s="25"/>
      <c r="C127" s="26"/>
      <c r="D127" s="27"/>
      <c r="E127" s="28"/>
      <c r="F127" s="28" t="s">
        <v>246</v>
      </c>
      <c r="G127" s="28" t="s">
        <v>259</v>
      </c>
      <c r="H127" s="28" t="s">
        <v>473</v>
      </c>
      <c r="I127" s="28" t="s">
        <v>242</v>
      </c>
      <c r="J127" s="28" t="s">
        <v>243</v>
      </c>
      <c r="K127" s="28" t="s">
        <v>244</v>
      </c>
      <c r="L127" s="28" t="s">
        <v>245</v>
      </c>
    </row>
    <row r="128" spans="1:12">
      <c r="A128" s="25"/>
      <c r="B128" s="25" t="s">
        <v>474</v>
      </c>
      <c r="C128" s="26">
        <v>10</v>
      </c>
      <c r="D128" s="27" t="s">
        <v>475</v>
      </c>
      <c r="E128" s="28" t="s">
        <v>476</v>
      </c>
      <c r="F128" s="28" t="s">
        <v>239</v>
      </c>
      <c r="G128" s="28" t="s">
        <v>240</v>
      </c>
      <c r="H128" s="28" t="s">
        <v>477</v>
      </c>
      <c r="I128" s="28" t="s">
        <v>242</v>
      </c>
      <c r="J128" s="28" t="s">
        <v>243</v>
      </c>
      <c r="K128" s="28" t="s">
        <v>244</v>
      </c>
      <c r="L128" s="28" t="s">
        <v>283</v>
      </c>
    </row>
    <row r="129" spans="1:12">
      <c r="A129" s="25"/>
      <c r="B129" s="25"/>
      <c r="C129" s="26"/>
      <c r="D129" s="27"/>
      <c r="E129" s="28"/>
      <c r="F129" s="28" t="s">
        <v>246</v>
      </c>
      <c r="G129" s="28" t="s">
        <v>256</v>
      </c>
      <c r="H129" s="28" t="s">
        <v>478</v>
      </c>
      <c r="I129" s="28" t="s">
        <v>242</v>
      </c>
      <c r="J129" s="28" t="s">
        <v>323</v>
      </c>
      <c r="K129" s="28" t="s">
        <v>286</v>
      </c>
      <c r="L129" s="28" t="s">
        <v>258</v>
      </c>
    </row>
    <row r="130" spans="1:12">
      <c r="A130" s="25"/>
      <c r="B130" s="25"/>
      <c r="C130" s="26"/>
      <c r="D130" s="27"/>
      <c r="E130" s="28"/>
      <c r="F130" s="28" t="s">
        <v>261</v>
      </c>
      <c r="G130" s="28" t="s">
        <v>262</v>
      </c>
      <c r="H130" s="28" t="s">
        <v>479</v>
      </c>
      <c r="I130" s="28" t="s">
        <v>264</v>
      </c>
      <c r="J130" s="28" t="s">
        <v>275</v>
      </c>
      <c r="K130" s="28" t="s">
        <v>276</v>
      </c>
      <c r="L130" s="28" t="s">
        <v>245</v>
      </c>
    </row>
    <row r="131" spans="1:12">
      <c r="A131" s="25"/>
      <c r="B131" s="25"/>
      <c r="C131" s="26"/>
      <c r="D131" s="27"/>
      <c r="E131" s="28"/>
      <c r="F131" s="28" t="s">
        <v>246</v>
      </c>
      <c r="G131" s="28" t="s">
        <v>247</v>
      </c>
      <c r="H131" s="28" t="s">
        <v>480</v>
      </c>
      <c r="I131" s="28" t="s">
        <v>242</v>
      </c>
      <c r="J131" s="28" t="s">
        <v>306</v>
      </c>
      <c r="K131" s="28" t="s">
        <v>266</v>
      </c>
      <c r="L131" s="28" t="s">
        <v>245</v>
      </c>
    </row>
    <row r="132" spans="1:12">
      <c r="A132" s="25"/>
      <c r="B132" s="25"/>
      <c r="C132" s="26"/>
      <c r="D132" s="27"/>
      <c r="E132" s="28"/>
      <c r="F132" s="28" t="s">
        <v>246</v>
      </c>
      <c r="G132" s="28" t="s">
        <v>259</v>
      </c>
      <c r="H132" s="28" t="s">
        <v>481</v>
      </c>
      <c r="I132" s="28" t="s">
        <v>242</v>
      </c>
      <c r="J132" s="28" t="s">
        <v>243</v>
      </c>
      <c r="K132" s="28" t="s">
        <v>244</v>
      </c>
      <c r="L132" s="28" t="s">
        <v>245</v>
      </c>
    </row>
    <row r="133" spans="1:12">
      <c r="A133" s="25"/>
      <c r="B133" s="25"/>
      <c r="C133" s="26"/>
      <c r="D133" s="27"/>
      <c r="E133" s="28"/>
      <c r="F133" s="28" t="s">
        <v>251</v>
      </c>
      <c r="G133" s="28" t="s">
        <v>252</v>
      </c>
      <c r="H133" s="28" t="s">
        <v>482</v>
      </c>
      <c r="I133" s="28" t="s">
        <v>242</v>
      </c>
      <c r="J133" s="28" t="s">
        <v>483</v>
      </c>
      <c r="K133" s="28" t="s">
        <v>255</v>
      </c>
      <c r="L133" s="28" t="s">
        <v>245</v>
      </c>
    </row>
    <row r="134" spans="1:12">
      <c r="A134" s="25"/>
      <c r="B134" s="25" t="s">
        <v>484</v>
      </c>
      <c r="C134" s="26">
        <v>10</v>
      </c>
      <c r="D134" s="27" t="s">
        <v>485</v>
      </c>
      <c r="E134" s="28" t="s">
        <v>465</v>
      </c>
      <c r="F134" s="28" t="s">
        <v>261</v>
      </c>
      <c r="G134" s="28" t="s">
        <v>262</v>
      </c>
      <c r="H134" s="28" t="s">
        <v>468</v>
      </c>
      <c r="I134" s="28" t="s">
        <v>264</v>
      </c>
      <c r="J134" s="28" t="s">
        <v>275</v>
      </c>
      <c r="K134" s="28" t="s">
        <v>276</v>
      </c>
      <c r="L134" s="28" t="s">
        <v>245</v>
      </c>
    </row>
    <row r="135" spans="1:12">
      <c r="A135" s="25"/>
      <c r="B135" s="25"/>
      <c r="C135" s="26"/>
      <c r="D135" s="27"/>
      <c r="E135" s="28"/>
      <c r="F135" s="28" t="s">
        <v>239</v>
      </c>
      <c r="G135" s="28" t="s">
        <v>269</v>
      </c>
      <c r="H135" s="28" t="s">
        <v>486</v>
      </c>
      <c r="I135" s="28" t="s">
        <v>242</v>
      </c>
      <c r="J135" s="28" t="s">
        <v>243</v>
      </c>
      <c r="K135" s="28" t="s">
        <v>244</v>
      </c>
      <c r="L135" s="28" t="s">
        <v>245</v>
      </c>
    </row>
    <row r="136" spans="1:12">
      <c r="A136" s="25"/>
      <c r="B136" s="25"/>
      <c r="C136" s="26"/>
      <c r="D136" s="27"/>
      <c r="E136" s="28"/>
      <c r="F136" s="28" t="s">
        <v>239</v>
      </c>
      <c r="G136" s="28" t="s">
        <v>240</v>
      </c>
      <c r="H136" s="28" t="s">
        <v>487</v>
      </c>
      <c r="I136" s="28" t="s">
        <v>242</v>
      </c>
      <c r="J136" s="28" t="s">
        <v>243</v>
      </c>
      <c r="K136" s="28" t="s">
        <v>244</v>
      </c>
      <c r="L136" s="28" t="s">
        <v>258</v>
      </c>
    </row>
    <row r="137" spans="1:12">
      <c r="A137" s="25"/>
      <c r="B137" s="25"/>
      <c r="C137" s="26"/>
      <c r="D137" s="27"/>
      <c r="E137" s="28"/>
      <c r="F137" s="28" t="s">
        <v>246</v>
      </c>
      <c r="G137" s="28" t="s">
        <v>259</v>
      </c>
      <c r="H137" s="28" t="s">
        <v>488</v>
      </c>
      <c r="I137" s="28" t="s">
        <v>242</v>
      </c>
      <c r="J137" s="28" t="s">
        <v>243</v>
      </c>
      <c r="K137" s="28" t="s">
        <v>244</v>
      </c>
      <c r="L137" s="28" t="s">
        <v>245</v>
      </c>
    </row>
    <row r="138" spans="1:12">
      <c r="A138" s="25"/>
      <c r="B138" s="25"/>
      <c r="C138" s="26"/>
      <c r="D138" s="27"/>
      <c r="E138" s="28"/>
      <c r="F138" s="28" t="s">
        <v>246</v>
      </c>
      <c r="G138" s="28" t="s">
        <v>256</v>
      </c>
      <c r="H138" s="28" t="s">
        <v>489</v>
      </c>
      <c r="I138" s="28" t="s">
        <v>242</v>
      </c>
      <c r="J138" s="28" t="s">
        <v>243</v>
      </c>
      <c r="K138" s="28" t="s">
        <v>244</v>
      </c>
      <c r="L138" s="28" t="s">
        <v>245</v>
      </c>
    </row>
    <row r="139" spans="1:12">
      <c r="A139" s="25"/>
      <c r="B139" s="25"/>
      <c r="C139" s="26"/>
      <c r="D139" s="27"/>
      <c r="E139" s="28"/>
      <c r="F139" s="28" t="s">
        <v>251</v>
      </c>
      <c r="G139" s="28" t="s">
        <v>252</v>
      </c>
      <c r="H139" s="28" t="s">
        <v>490</v>
      </c>
      <c r="I139" s="28" t="s">
        <v>242</v>
      </c>
      <c r="J139" s="28" t="s">
        <v>485</v>
      </c>
      <c r="K139" s="28" t="s">
        <v>255</v>
      </c>
      <c r="L139" s="28" t="s">
        <v>245</v>
      </c>
    </row>
    <row r="140" spans="1:12">
      <c r="A140" s="25"/>
      <c r="B140" s="25"/>
      <c r="C140" s="26"/>
      <c r="D140" s="27"/>
      <c r="E140" s="28"/>
      <c r="F140" s="28" t="s">
        <v>246</v>
      </c>
      <c r="G140" s="28" t="s">
        <v>247</v>
      </c>
      <c r="H140" s="28" t="s">
        <v>491</v>
      </c>
      <c r="I140" s="28" t="s">
        <v>242</v>
      </c>
      <c r="J140" s="28" t="s">
        <v>243</v>
      </c>
      <c r="K140" s="28" t="s">
        <v>244</v>
      </c>
      <c r="L140" s="28" t="s">
        <v>258</v>
      </c>
    </row>
    <row r="141" spans="1:12">
      <c r="A141" s="25"/>
      <c r="B141" s="25" t="s">
        <v>492</v>
      </c>
      <c r="C141" s="26">
        <v>10</v>
      </c>
      <c r="D141" s="27" t="s">
        <v>493</v>
      </c>
      <c r="E141" s="28" t="s">
        <v>465</v>
      </c>
      <c r="F141" s="28" t="s">
        <v>251</v>
      </c>
      <c r="G141" s="28" t="s">
        <v>252</v>
      </c>
      <c r="H141" s="28" t="s">
        <v>494</v>
      </c>
      <c r="I141" s="28" t="s">
        <v>242</v>
      </c>
      <c r="J141" s="28" t="s">
        <v>495</v>
      </c>
      <c r="K141" s="28" t="s">
        <v>255</v>
      </c>
      <c r="L141" s="28" t="s">
        <v>245</v>
      </c>
    </row>
    <row r="142" spans="1:12">
      <c r="A142" s="25"/>
      <c r="B142" s="25"/>
      <c r="C142" s="26"/>
      <c r="D142" s="27"/>
      <c r="E142" s="28"/>
      <c r="F142" s="28" t="s">
        <v>261</v>
      </c>
      <c r="G142" s="28" t="s">
        <v>262</v>
      </c>
      <c r="H142" s="28" t="s">
        <v>496</v>
      </c>
      <c r="I142" s="28" t="s">
        <v>264</v>
      </c>
      <c r="J142" s="28" t="s">
        <v>275</v>
      </c>
      <c r="K142" s="28" t="s">
        <v>276</v>
      </c>
      <c r="L142" s="28" t="s">
        <v>245</v>
      </c>
    </row>
    <row r="143" spans="1:12">
      <c r="A143" s="25"/>
      <c r="B143" s="25"/>
      <c r="C143" s="26"/>
      <c r="D143" s="27"/>
      <c r="E143" s="28"/>
      <c r="F143" s="28" t="s">
        <v>246</v>
      </c>
      <c r="G143" s="28" t="s">
        <v>259</v>
      </c>
      <c r="H143" s="28" t="s">
        <v>488</v>
      </c>
      <c r="I143" s="28" t="s">
        <v>242</v>
      </c>
      <c r="J143" s="28" t="s">
        <v>243</v>
      </c>
      <c r="K143" s="28" t="s">
        <v>244</v>
      </c>
      <c r="L143" s="28" t="s">
        <v>245</v>
      </c>
    </row>
    <row r="144" spans="1:12">
      <c r="A144" s="25"/>
      <c r="B144" s="25"/>
      <c r="C144" s="26"/>
      <c r="D144" s="27"/>
      <c r="E144" s="28"/>
      <c r="F144" s="28" t="s">
        <v>239</v>
      </c>
      <c r="G144" s="28" t="s">
        <v>240</v>
      </c>
      <c r="H144" s="28" t="s">
        <v>487</v>
      </c>
      <c r="I144" s="28" t="s">
        <v>242</v>
      </c>
      <c r="J144" s="28" t="s">
        <v>243</v>
      </c>
      <c r="K144" s="28" t="s">
        <v>244</v>
      </c>
      <c r="L144" s="28" t="s">
        <v>258</v>
      </c>
    </row>
    <row r="145" spans="1:12">
      <c r="A145" s="25"/>
      <c r="B145" s="25"/>
      <c r="C145" s="26"/>
      <c r="D145" s="27"/>
      <c r="E145" s="28"/>
      <c r="F145" s="28" t="s">
        <v>239</v>
      </c>
      <c r="G145" s="28" t="s">
        <v>269</v>
      </c>
      <c r="H145" s="28" t="s">
        <v>486</v>
      </c>
      <c r="I145" s="28" t="s">
        <v>242</v>
      </c>
      <c r="J145" s="28" t="s">
        <v>243</v>
      </c>
      <c r="K145" s="28" t="s">
        <v>244</v>
      </c>
      <c r="L145" s="28" t="s">
        <v>245</v>
      </c>
    </row>
    <row r="146" spans="1:12">
      <c r="A146" s="25"/>
      <c r="B146" s="25"/>
      <c r="C146" s="26"/>
      <c r="D146" s="27"/>
      <c r="E146" s="28"/>
      <c r="F146" s="28" t="s">
        <v>246</v>
      </c>
      <c r="G146" s="28" t="s">
        <v>256</v>
      </c>
      <c r="H146" s="28" t="s">
        <v>497</v>
      </c>
      <c r="I146" s="28" t="s">
        <v>242</v>
      </c>
      <c r="J146" s="28" t="s">
        <v>243</v>
      </c>
      <c r="K146" s="28" t="s">
        <v>244</v>
      </c>
      <c r="L146" s="28" t="s">
        <v>245</v>
      </c>
    </row>
    <row r="147" spans="1:12">
      <c r="A147" s="25"/>
      <c r="B147" s="25"/>
      <c r="C147" s="26"/>
      <c r="D147" s="27"/>
      <c r="E147" s="28"/>
      <c r="F147" s="28" t="s">
        <v>246</v>
      </c>
      <c r="G147" s="28" t="s">
        <v>247</v>
      </c>
      <c r="H147" s="28" t="s">
        <v>491</v>
      </c>
      <c r="I147" s="28" t="s">
        <v>242</v>
      </c>
      <c r="J147" s="28" t="s">
        <v>243</v>
      </c>
      <c r="K147" s="28" t="s">
        <v>244</v>
      </c>
      <c r="L147" s="28" t="s">
        <v>258</v>
      </c>
    </row>
    <row r="148" spans="1:12">
      <c r="A148" s="25"/>
      <c r="B148" s="25" t="s">
        <v>498</v>
      </c>
      <c r="C148" s="26">
        <v>10</v>
      </c>
      <c r="D148" s="37">
        <v>241.78</v>
      </c>
      <c r="E148" s="28" t="s">
        <v>499</v>
      </c>
      <c r="F148" s="28" t="s">
        <v>239</v>
      </c>
      <c r="G148" s="28" t="s">
        <v>240</v>
      </c>
      <c r="H148" s="28" t="s">
        <v>500</v>
      </c>
      <c r="I148" s="28" t="s">
        <v>242</v>
      </c>
      <c r="J148" s="28" t="s">
        <v>243</v>
      </c>
      <c r="K148" s="28" t="s">
        <v>244</v>
      </c>
      <c r="L148" s="28" t="s">
        <v>283</v>
      </c>
    </row>
    <row r="149" spans="1:12">
      <c r="A149" s="25"/>
      <c r="B149" s="25"/>
      <c r="C149" s="26"/>
      <c r="D149" s="27"/>
      <c r="E149" s="28"/>
      <c r="F149" s="28" t="s">
        <v>251</v>
      </c>
      <c r="G149" s="28" t="s">
        <v>252</v>
      </c>
      <c r="H149" s="28" t="s">
        <v>501</v>
      </c>
      <c r="I149" s="28" t="s">
        <v>242</v>
      </c>
      <c r="J149" s="28" t="s">
        <v>243</v>
      </c>
      <c r="K149" s="28" t="s">
        <v>244</v>
      </c>
      <c r="L149" s="28" t="s">
        <v>245</v>
      </c>
    </row>
    <row r="150" spans="1:12">
      <c r="A150" s="25"/>
      <c r="B150" s="25"/>
      <c r="C150" s="26"/>
      <c r="D150" s="27"/>
      <c r="E150" s="28"/>
      <c r="F150" s="28" t="s">
        <v>261</v>
      </c>
      <c r="G150" s="28" t="s">
        <v>262</v>
      </c>
      <c r="H150" s="28" t="s">
        <v>346</v>
      </c>
      <c r="I150" s="28" t="s">
        <v>264</v>
      </c>
      <c r="J150" s="28" t="s">
        <v>265</v>
      </c>
      <c r="K150" s="28" t="s">
        <v>266</v>
      </c>
      <c r="L150" s="28" t="s">
        <v>245</v>
      </c>
    </row>
    <row r="151" spans="1:12">
      <c r="A151" s="25"/>
      <c r="B151" s="25"/>
      <c r="C151" s="26"/>
      <c r="D151" s="27"/>
      <c r="E151" s="28"/>
      <c r="F151" s="28" t="s">
        <v>246</v>
      </c>
      <c r="G151" s="28" t="s">
        <v>259</v>
      </c>
      <c r="H151" s="28" t="s">
        <v>502</v>
      </c>
      <c r="I151" s="28" t="s">
        <v>242</v>
      </c>
      <c r="J151" s="28" t="s">
        <v>243</v>
      </c>
      <c r="K151" s="28" t="s">
        <v>244</v>
      </c>
      <c r="L151" s="28" t="s">
        <v>245</v>
      </c>
    </row>
    <row r="152" spans="1:12">
      <c r="A152" s="25"/>
      <c r="B152" s="25"/>
      <c r="C152" s="26"/>
      <c r="D152" s="27"/>
      <c r="E152" s="28"/>
      <c r="F152" s="28" t="s">
        <v>246</v>
      </c>
      <c r="G152" s="28" t="s">
        <v>247</v>
      </c>
      <c r="H152" s="28" t="s">
        <v>503</v>
      </c>
      <c r="I152" s="28" t="s">
        <v>242</v>
      </c>
      <c r="J152" s="28" t="s">
        <v>243</v>
      </c>
      <c r="K152" s="28" t="s">
        <v>244</v>
      </c>
      <c r="L152" s="28" t="s">
        <v>278</v>
      </c>
    </row>
    <row r="153" spans="1:12">
      <c r="A153" s="25"/>
      <c r="B153" s="25"/>
      <c r="C153" s="26"/>
      <c r="D153" s="27"/>
      <c r="E153" s="28"/>
      <c r="F153" s="28" t="s">
        <v>246</v>
      </c>
      <c r="G153" s="28" t="s">
        <v>256</v>
      </c>
      <c r="H153" s="28" t="s">
        <v>504</v>
      </c>
      <c r="I153" s="28" t="s">
        <v>242</v>
      </c>
      <c r="J153" s="28" t="s">
        <v>312</v>
      </c>
      <c r="K153" s="28" t="s">
        <v>343</v>
      </c>
      <c r="L153" s="28" t="s">
        <v>278</v>
      </c>
    </row>
    <row r="154" spans="1:12">
      <c r="A154" s="25"/>
      <c r="B154" s="25" t="s">
        <v>505</v>
      </c>
      <c r="C154" s="26">
        <v>10</v>
      </c>
      <c r="D154" s="27" t="s">
        <v>506</v>
      </c>
      <c r="E154" s="28" t="s">
        <v>507</v>
      </c>
      <c r="F154" s="28" t="s">
        <v>239</v>
      </c>
      <c r="G154" s="28" t="s">
        <v>240</v>
      </c>
      <c r="H154" s="28" t="s">
        <v>508</v>
      </c>
      <c r="I154" s="28" t="s">
        <v>242</v>
      </c>
      <c r="J154" s="28" t="s">
        <v>243</v>
      </c>
      <c r="K154" s="28" t="s">
        <v>244</v>
      </c>
      <c r="L154" s="28" t="s">
        <v>278</v>
      </c>
    </row>
    <row r="155" spans="1:12">
      <c r="A155" s="25"/>
      <c r="B155" s="25"/>
      <c r="C155" s="26"/>
      <c r="D155" s="27"/>
      <c r="E155" s="28"/>
      <c r="F155" s="28" t="s">
        <v>246</v>
      </c>
      <c r="G155" s="28" t="s">
        <v>259</v>
      </c>
      <c r="H155" s="28" t="s">
        <v>509</v>
      </c>
      <c r="I155" s="28" t="s">
        <v>242</v>
      </c>
      <c r="J155" s="28" t="s">
        <v>243</v>
      </c>
      <c r="K155" s="28" t="s">
        <v>244</v>
      </c>
      <c r="L155" s="28" t="s">
        <v>278</v>
      </c>
    </row>
    <row r="156" spans="1:12">
      <c r="A156" s="25"/>
      <c r="B156" s="25"/>
      <c r="C156" s="26"/>
      <c r="D156" s="27"/>
      <c r="E156" s="28"/>
      <c r="F156" s="28" t="s">
        <v>261</v>
      </c>
      <c r="G156" s="28" t="s">
        <v>262</v>
      </c>
      <c r="H156" s="28" t="s">
        <v>510</v>
      </c>
      <c r="I156" s="28" t="s">
        <v>264</v>
      </c>
      <c r="J156" s="28" t="s">
        <v>265</v>
      </c>
      <c r="K156" s="28" t="s">
        <v>266</v>
      </c>
      <c r="L156" s="28" t="s">
        <v>245</v>
      </c>
    </row>
    <row r="157" spans="1:12">
      <c r="A157" s="25"/>
      <c r="B157" s="25"/>
      <c r="C157" s="26"/>
      <c r="D157" s="27"/>
      <c r="E157" s="28"/>
      <c r="F157" s="28" t="s">
        <v>246</v>
      </c>
      <c r="G157" s="28" t="s">
        <v>247</v>
      </c>
      <c r="H157" s="28" t="s">
        <v>511</v>
      </c>
      <c r="I157" s="28" t="s">
        <v>242</v>
      </c>
      <c r="J157" s="28" t="s">
        <v>306</v>
      </c>
      <c r="K157" s="28" t="s">
        <v>266</v>
      </c>
      <c r="L157" s="28" t="s">
        <v>278</v>
      </c>
    </row>
    <row r="158" spans="1:12">
      <c r="A158" s="25"/>
      <c r="B158" s="25"/>
      <c r="C158" s="26"/>
      <c r="D158" s="27"/>
      <c r="E158" s="28"/>
      <c r="F158" s="28" t="s">
        <v>246</v>
      </c>
      <c r="G158" s="28" t="s">
        <v>256</v>
      </c>
      <c r="H158" s="28" t="s">
        <v>512</v>
      </c>
      <c r="I158" s="28" t="s">
        <v>242</v>
      </c>
      <c r="J158" s="28" t="s">
        <v>461</v>
      </c>
      <c r="K158" s="28" t="s">
        <v>513</v>
      </c>
      <c r="L158" s="28" t="s">
        <v>245</v>
      </c>
    </row>
    <row r="159" spans="1:12">
      <c r="A159" s="25"/>
      <c r="B159" s="25"/>
      <c r="C159" s="26"/>
      <c r="D159" s="27"/>
      <c r="E159" s="28"/>
      <c r="F159" s="28" t="s">
        <v>251</v>
      </c>
      <c r="G159" s="28" t="s">
        <v>252</v>
      </c>
      <c r="H159" s="28" t="s">
        <v>514</v>
      </c>
      <c r="I159" s="28" t="s">
        <v>242</v>
      </c>
      <c r="J159" s="28" t="s">
        <v>243</v>
      </c>
      <c r="K159" s="28" t="s">
        <v>244</v>
      </c>
      <c r="L159" s="28" t="s">
        <v>245</v>
      </c>
    </row>
    <row r="160" spans="1:12">
      <c r="A160" s="25"/>
      <c r="B160" s="25"/>
      <c r="C160" s="26"/>
      <c r="D160" s="27"/>
      <c r="E160" s="28"/>
      <c r="F160" s="28" t="s">
        <v>239</v>
      </c>
      <c r="G160" s="28" t="s">
        <v>269</v>
      </c>
      <c r="H160" s="28" t="s">
        <v>515</v>
      </c>
      <c r="I160" s="28" t="s">
        <v>242</v>
      </c>
      <c r="J160" s="28" t="s">
        <v>243</v>
      </c>
      <c r="K160" s="28" t="s">
        <v>244</v>
      </c>
      <c r="L160" s="28" t="s">
        <v>278</v>
      </c>
    </row>
    <row r="161" spans="1:12">
      <c r="A161" s="25"/>
      <c r="B161" s="25" t="s">
        <v>516</v>
      </c>
      <c r="C161" s="26">
        <v>10</v>
      </c>
      <c r="D161" s="27" t="s">
        <v>517</v>
      </c>
      <c r="E161" s="28" t="s">
        <v>518</v>
      </c>
      <c r="F161" s="28" t="s">
        <v>239</v>
      </c>
      <c r="G161" s="28" t="s">
        <v>269</v>
      </c>
      <c r="H161" s="28" t="s">
        <v>519</v>
      </c>
      <c r="I161" s="28" t="s">
        <v>242</v>
      </c>
      <c r="J161" s="28" t="s">
        <v>243</v>
      </c>
      <c r="K161" s="28" t="s">
        <v>244</v>
      </c>
      <c r="L161" s="28" t="s">
        <v>245</v>
      </c>
    </row>
    <row r="162" spans="1:12">
      <c r="A162" s="25"/>
      <c r="B162" s="25"/>
      <c r="C162" s="26"/>
      <c r="D162" s="27"/>
      <c r="E162" s="28"/>
      <c r="F162" s="28" t="s">
        <v>239</v>
      </c>
      <c r="G162" s="28" t="s">
        <v>240</v>
      </c>
      <c r="H162" s="28" t="s">
        <v>487</v>
      </c>
      <c r="I162" s="28" t="s">
        <v>242</v>
      </c>
      <c r="J162" s="28" t="s">
        <v>243</v>
      </c>
      <c r="K162" s="28" t="s">
        <v>244</v>
      </c>
      <c r="L162" s="28" t="s">
        <v>258</v>
      </c>
    </row>
    <row r="163" spans="1:12">
      <c r="A163" s="25"/>
      <c r="B163" s="25"/>
      <c r="C163" s="26"/>
      <c r="D163" s="27"/>
      <c r="E163" s="28"/>
      <c r="F163" s="28" t="s">
        <v>246</v>
      </c>
      <c r="G163" s="28" t="s">
        <v>259</v>
      </c>
      <c r="H163" s="28" t="s">
        <v>488</v>
      </c>
      <c r="I163" s="28" t="s">
        <v>242</v>
      </c>
      <c r="J163" s="28" t="s">
        <v>243</v>
      </c>
      <c r="K163" s="28" t="s">
        <v>244</v>
      </c>
      <c r="L163" s="28" t="s">
        <v>245</v>
      </c>
    </row>
    <row r="164" spans="1:12">
      <c r="A164" s="25"/>
      <c r="B164" s="25"/>
      <c r="C164" s="26"/>
      <c r="D164" s="27"/>
      <c r="E164" s="28"/>
      <c r="F164" s="28" t="s">
        <v>246</v>
      </c>
      <c r="G164" s="28" t="s">
        <v>247</v>
      </c>
      <c r="H164" s="28" t="s">
        <v>491</v>
      </c>
      <c r="I164" s="28" t="s">
        <v>242</v>
      </c>
      <c r="J164" s="28" t="s">
        <v>243</v>
      </c>
      <c r="K164" s="28" t="s">
        <v>244</v>
      </c>
      <c r="L164" s="28" t="s">
        <v>245</v>
      </c>
    </row>
    <row r="165" spans="1:12">
      <c r="A165" s="25"/>
      <c r="B165" s="25"/>
      <c r="C165" s="26"/>
      <c r="D165" s="27"/>
      <c r="E165" s="28"/>
      <c r="F165" s="28" t="s">
        <v>251</v>
      </c>
      <c r="G165" s="28" t="s">
        <v>252</v>
      </c>
      <c r="H165" s="28" t="s">
        <v>520</v>
      </c>
      <c r="I165" s="28" t="s">
        <v>242</v>
      </c>
      <c r="J165" s="28" t="s">
        <v>521</v>
      </c>
      <c r="K165" s="28" t="s">
        <v>255</v>
      </c>
      <c r="L165" s="28" t="s">
        <v>245</v>
      </c>
    </row>
    <row r="166" spans="1:12">
      <c r="A166" s="25"/>
      <c r="B166" s="25"/>
      <c r="C166" s="26"/>
      <c r="D166" s="27"/>
      <c r="E166" s="28"/>
      <c r="F166" s="28" t="s">
        <v>261</v>
      </c>
      <c r="G166" s="28" t="s">
        <v>262</v>
      </c>
      <c r="H166" s="28" t="s">
        <v>468</v>
      </c>
      <c r="I166" s="28" t="s">
        <v>264</v>
      </c>
      <c r="J166" s="28" t="s">
        <v>275</v>
      </c>
      <c r="K166" s="28" t="s">
        <v>276</v>
      </c>
      <c r="L166" s="28" t="s">
        <v>245</v>
      </c>
    </row>
    <row r="167" spans="1:12">
      <c r="A167" s="25"/>
      <c r="B167" s="25"/>
      <c r="C167" s="26"/>
      <c r="D167" s="27"/>
      <c r="E167" s="28"/>
      <c r="F167" s="28" t="s">
        <v>246</v>
      </c>
      <c r="G167" s="28" t="s">
        <v>256</v>
      </c>
      <c r="H167" s="28" t="s">
        <v>522</v>
      </c>
      <c r="I167" s="28" t="s">
        <v>242</v>
      </c>
      <c r="J167" s="28" t="s">
        <v>523</v>
      </c>
      <c r="K167" s="28" t="s">
        <v>513</v>
      </c>
      <c r="L167" s="28" t="s">
        <v>258</v>
      </c>
    </row>
    <row r="168" spans="1:12">
      <c r="A168" s="25"/>
      <c r="B168" s="25" t="s">
        <v>524</v>
      </c>
      <c r="C168" s="26">
        <v>10</v>
      </c>
      <c r="D168" s="27" t="s">
        <v>525</v>
      </c>
      <c r="E168" s="28" t="s">
        <v>526</v>
      </c>
      <c r="F168" s="28" t="s">
        <v>246</v>
      </c>
      <c r="G168" s="28" t="s">
        <v>247</v>
      </c>
      <c r="H168" s="28" t="s">
        <v>527</v>
      </c>
      <c r="I168" s="28" t="s">
        <v>242</v>
      </c>
      <c r="J168" s="28" t="s">
        <v>306</v>
      </c>
      <c r="K168" s="28" t="s">
        <v>266</v>
      </c>
      <c r="L168" s="28" t="s">
        <v>245</v>
      </c>
    </row>
    <row r="169" spans="1:12">
      <c r="A169" s="25"/>
      <c r="B169" s="25"/>
      <c r="C169" s="26"/>
      <c r="D169" s="27"/>
      <c r="E169" s="28"/>
      <c r="F169" s="28" t="s">
        <v>251</v>
      </c>
      <c r="G169" s="28" t="s">
        <v>252</v>
      </c>
      <c r="H169" s="28" t="s">
        <v>528</v>
      </c>
      <c r="I169" s="28" t="s">
        <v>331</v>
      </c>
      <c r="J169" s="28" t="s">
        <v>529</v>
      </c>
      <c r="K169" s="28" t="s">
        <v>255</v>
      </c>
      <c r="L169" s="28" t="s">
        <v>245</v>
      </c>
    </row>
    <row r="170" spans="1:12">
      <c r="A170" s="25"/>
      <c r="B170" s="25"/>
      <c r="C170" s="26"/>
      <c r="D170" s="27"/>
      <c r="E170" s="28"/>
      <c r="F170" s="28" t="s">
        <v>246</v>
      </c>
      <c r="G170" s="28" t="s">
        <v>256</v>
      </c>
      <c r="H170" s="28" t="s">
        <v>530</v>
      </c>
      <c r="I170" s="28" t="s">
        <v>242</v>
      </c>
      <c r="J170" s="28" t="s">
        <v>531</v>
      </c>
      <c r="K170" s="28" t="s">
        <v>532</v>
      </c>
      <c r="L170" s="28" t="s">
        <v>258</v>
      </c>
    </row>
    <row r="171" spans="1:12">
      <c r="A171" s="25"/>
      <c r="B171" s="25"/>
      <c r="C171" s="26"/>
      <c r="D171" s="27"/>
      <c r="E171" s="28"/>
      <c r="F171" s="28" t="s">
        <v>246</v>
      </c>
      <c r="G171" s="28" t="s">
        <v>259</v>
      </c>
      <c r="H171" s="28" t="s">
        <v>533</v>
      </c>
      <c r="I171" s="28" t="s">
        <v>242</v>
      </c>
      <c r="J171" s="28" t="s">
        <v>306</v>
      </c>
      <c r="K171" s="28" t="s">
        <v>266</v>
      </c>
      <c r="L171" s="28" t="s">
        <v>245</v>
      </c>
    </row>
    <row r="172" spans="1:12">
      <c r="A172" s="25"/>
      <c r="B172" s="25"/>
      <c r="C172" s="26"/>
      <c r="D172" s="27"/>
      <c r="E172" s="28"/>
      <c r="F172" s="28" t="s">
        <v>239</v>
      </c>
      <c r="G172" s="28" t="s">
        <v>240</v>
      </c>
      <c r="H172" s="28" t="s">
        <v>534</v>
      </c>
      <c r="I172" s="28" t="s">
        <v>242</v>
      </c>
      <c r="J172" s="28" t="s">
        <v>306</v>
      </c>
      <c r="K172" s="28" t="s">
        <v>266</v>
      </c>
      <c r="L172" s="28" t="s">
        <v>283</v>
      </c>
    </row>
    <row r="173" spans="1:12">
      <c r="A173" s="25"/>
      <c r="B173" s="25"/>
      <c r="C173" s="26"/>
      <c r="D173" s="27"/>
      <c r="E173" s="28"/>
      <c r="F173" s="28" t="s">
        <v>261</v>
      </c>
      <c r="G173" s="28" t="s">
        <v>262</v>
      </c>
      <c r="H173" s="28" t="s">
        <v>535</v>
      </c>
      <c r="I173" s="28" t="s">
        <v>242</v>
      </c>
      <c r="J173" s="28" t="s">
        <v>306</v>
      </c>
      <c r="K173" s="28" t="s">
        <v>266</v>
      </c>
      <c r="L173" s="28" t="s">
        <v>245</v>
      </c>
    </row>
    <row r="174" spans="1:12">
      <c r="A174" s="25"/>
      <c r="B174" s="25" t="s">
        <v>536</v>
      </c>
      <c r="C174" s="26">
        <v>10</v>
      </c>
      <c r="D174" s="27" t="s">
        <v>537</v>
      </c>
      <c r="E174" s="28" t="s">
        <v>538</v>
      </c>
      <c r="F174" s="28" t="s">
        <v>261</v>
      </c>
      <c r="G174" s="28" t="s">
        <v>262</v>
      </c>
      <c r="H174" s="28" t="s">
        <v>539</v>
      </c>
      <c r="I174" s="28" t="s">
        <v>264</v>
      </c>
      <c r="J174" s="28" t="s">
        <v>265</v>
      </c>
      <c r="K174" s="28" t="s">
        <v>266</v>
      </c>
      <c r="L174" s="28" t="s">
        <v>245</v>
      </c>
    </row>
    <row r="175" spans="1:12">
      <c r="A175" s="25"/>
      <c r="B175" s="25"/>
      <c r="C175" s="26"/>
      <c r="D175" s="27"/>
      <c r="E175" s="28"/>
      <c r="F175" s="28" t="s">
        <v>239</v>
      </c>
      <c r="G175" s="28" t="s">
        <v>240</v>
      </c>
      <c r="H175" s="28" t="s">
        <v>540</v>
      </c>
      <c r="I175" s="28" t="s">
        <v>242</v>
      </c>
      <c r="J175" s="28" t="s">
        <v>541</v>
      </c>
      <c r="K175" s="28" t="s">
        <v>542</v>
      </c>
      <c r="L175" s="28" t="s">
        <v>278</v>
      </c>
    </row>
    <row r="176" spans="1:12">
      <c r="A176" s="25"/>
      <c r="B176" s="25"/>
      <c r="C176" s="26"/>
      <c r="D176" s="27"/>
      <c r="E176" s="28"/>
      <c r="F176" s="28" t="s">
        <v>251</v>
      </c>
      <c r="G176" s="28" t="s">
        <v>252</v>
      </c>
      <c r="H176" s="28" t="s">
        <v>543</v>
      </c>
      <c r="I176" s="28" t="s">
        <v>331</v>
      </c>
      <c r="J176" s="28" t="s">
        <v>544</v>
      </c>
      <c r="K176" s="28" t="s">
        <v>255</v>
      </c>
      <c r="L176" s="28" t="s">
        <v>245</v>
      </c>
    </row>
    <row r="177" spans="1:12">
      <c r="A177" s="25"/>
      <c r="B177" s="25"/>
      <c r="C177" s="26"/>
      <c r="D177" s="27"/>
      <c r="E177" s="28"/>
      <c r="F177" s="28" t="s">
        <v>246</v>
      </c>
      <c r="G177" s="28" t="s">
        <v>247</v>
      </c>
      <c r="H177" s="28" t="s">
        <v>545</v>
      </c>
      <c r="I177" s="28" t="s">
        <v>242</v>
      </c>
      <c r="J177" s="28" t="s">
        <v>546</v>
      </c>
      <c r="K177" s="28" t="s">
        <v>547</v>
      </c>
      <c r="L177" s="28" t="s">
        <v>278</v>
      </c>
    </row>
    <row r="178" spans="1:12">
      <c r="A178" s="25"/>
      <c r="B178" s="25"/>
      <c r="C178" s="26"/>
      <c r="D178" s="27"/>
      <c r="E178" s="28"/>
      <c r="F178" s="28" t="s">
        <v>246</v>
      </c>
      <c r="G178" s="28" t="s">
        <v>259</v>
      </c>
      <c r="H178" s="28" t="s">
        <v>548</v>
      </c>
      <c r="I178" s="28" t="s">
        <v>242</v>
      </c>
      <c r="J178" s="28" t="s">
        <v>243</v>
      </c>
      <c r="K178" s="28" t="s">
        <v>244</v>
      </c>
      <c r="L178" s="28" t="s">
        <v>245</v>
      </c>
    </row>
    <row r="179" spans="1:12">
      <c r="A179" s="25"/>
      <c r="B179" s="25"/>
      <c r="C179" s="26"/>
      <c r="D179" s="27"/>
      <c r="E179" s="28"/>
      <c r="F179" s="28" t="s">
        <v>246</v>
      </c>
      <c r="G179" s="28" t="s">
        <v>256</v>
      </c>
      <c r="H179" s="28" t="s">
        <v>549</v>
      </c>
      <c r="I179" s="28" t="s">
        <v>264</v>
      </c>
      <c r="J179" s="28" t="s">
        <v>550</v>
      </c>
      <c r="K179" s="28" t="s">
        <v>551</v>
      </c>
      <c r="L179" s="28" t="s">
        <v>278</v>
      </c>
    </row>
    <row r="180" spans="1:12">
      <c r="A180" s="25"/>
      <c r="B180" s="25"/>
      <c r="C180" s="26"/>
      <c r="D180" s="27"/>
      <c r="E180" s="28"/>
      <c r="F180" s="28" t="s">
        <v>239</v>
      </c>
      <c r="G180" s="28" t="s">
        <v>552</v>
      </c>
      <c r="H180" s="28" t="s">
        <v>553</v>
      </c>
      <c r="I180" s="28" t="s">
        <v>242</v>
      </c>
      <c r="J180" s="28" t="s">
        <v>546</v>
      </c>
      <c r="K180" s="28" t="s">
        <v>547</v>
      </c>
      <c r="L180" s="28" t="s">
        <v>278</v>
      </c>
    </row>
    <row r="181" spans="1:12">
      <c r="A181" s="25"/>
      <c r="B181" s="25" t="s">
        <v>554</v>
      </c>
      <c r="C181" s="26">
        <v>10</v>
      </c>
      <c r="D181" s="27" t="s">
        <v>555</v>
      </c>
      <c r="E181" s="28" t="s">
        <v>556</v>
      </c>
      <c r="F181" s="28" t="s">
        <v>246</v>
      </c>
      <c r="G181" s="28" t="s">
        <v>256</v>
      </c>
      <c r="H181" s="28" t="s">
        <v>557</v>
      </c>
      <c r="I181" s="28" t="s">
        <v>264</v>
      </c>
      <c r="J181" s="28" t="s">
        <v>558</v>
      </c>
      <c r="K181" s="28" t="s">
        <v>437</v>
      </c>
      <c r="L181" s="28" t="s">
        <v>278</v>
      </c>
    </row>
    <row r="182" spans="1:12">
      <c r="A182" s="25"/>
      <c r="B182" s="25"/>
      <c r="C182" s="26"/>
      <c r="D182" s="27"/>
      <c r="E182" s="28"/>
      <c r="F182" s="28" t="s">
        <v>261</v>
      </c>
      <c r="G182" s="28" t="s">
        <v>262</v>
      </c>
      <c r="H182" s="28" t="s">
        <v>539</v>
      </c>
      <c r="I182" s="28" t="s">
        <v>264</v>
      </c>
      <c r="J182" s="28" t="s">
        <v>265</v>
      </c>
      <c r="K182" s="28" t="s">
        <v>266</v>
      </c>
      <c r="L182" s="28" t="s">
        <v>245</v>
      </c>
    </row>
    <row r="183" spans="1:12">
      <c r="A183" s="25"/>
      <c r="B183" s="25"/>
      <c r="C183" s="26"/>
      <c r="D183" s="27"/>
      <c r="E183" s="28"/>
      <c r="F183" s="28" t="s">
        <v>239</v>
      </c>
      <c r="G183" s="28" t="s">
        <v>552</v>
      </c>
      <c r="H183" s="28" t="s">
        <v>559</v>
      </c>
      <c r="I183" s="28" t="s">
        <v>242</v>
      </c>
      <c r="J183" s="28" t="s">
        <v>560</v>
      </c>
      <c r="K183" s="28" t="s">
        <v>547</v>
      </c>
      <c r="L183" s="28" t="s">
        <v>278</v>
      </c>
    </row>
    <row r="184" spans="1:12">
      <c r="A184" s="25"/>
      <c r="B184" s="25"/>
      <c r="C184" s="26"/>
      <c r="D184" s="27"/>
      <c r="E184" s="28"/>
      <c r="F184" s="28" t="s">
        <v>246</v>
      </c>
      <c r="G184" s="28" t="s">
        <v>259</v>
      </c>
      <c r="H184" s="28" t="s">
        <v>561</v>
      </c>
      <c r="I184" s="28" t="s">
        <v>242</v>
      </c>
      <c r="J184" s="28" t="s">
        <v>243</v>
      </c>
      <c r="K184" s="28" t="s">
        <v>244</v>
      </c>
      <c r="L184" s="28" t="s">
        <v>245</v>
      </c>
    </row>
    <row r="185" spans="1:12">
      <c r="A185" s="25"/>
      <c r="B185" s="25"/>
      <c r="C185" s="26"/>
      <c r="D185" s="27"/>
      <c r="E185" s="28"/>
      <c r="F185" s="28" t="s">
        <v>251</v>
      </c>
      <c r="G185" s="28" t="s">
        <v>252</v>
      </c>
      <c r="H185" s="28" t="s">
        <v>562</v>
      </c>
      <c r="I185" s="28" t="s">
        <v>331</v>
      </c>
      <c r="J185" s="28" t="s">
        <v>563</v>
      </c>
      <c r="K185" s="28" t="s">
        <v>255</v>
      </c>
      <c r="L185" s="28" t="s">
        <v>245</v>
      </c>
    </row>
    <row r="186" spans="1:12">
      <c r="A186" s="25"/>
      <c r="B186" s="25"/>
      <c r="C186" s="26"/>
      <c r="D186" s="27"/>
      <c r="E186" s="28"/>
      <c r="F186" s="28" t="s">
        <v>239</v>
      </c>
      <c r="G186" s="28" t="s">
        <v>240</v>
      </c>
      <c r="H186" s="28" t="s">
        <v>564</v>
      </c>
      <c r="I186" s="28" t="s">
        <v>242</v>
      </c>
      <c r="J186" s="28" t="s">
        <v>565</v>
      </c>
      <c r="K186" s="28" t="s">
        <v>437</v>
      </c>
      <c r="L186" s="28" t="s">
        <v>278</v>
      </c>
    </row>
    <row r="187" spans="1:12">
      <c r="A187" s="25"/>
      <c r="B187" s="25"/>
      <c r="C187" s="26"/>
      <c r="D187" s="27"/>
      <c r="E187" s="28"/>
      <c r="F187" s="28" t="s">
        <v>246</v>
      </c>
      <c r="G187" s="28" t="s">
        <v>247</v>
      </c>
      <c r="H187" s="28" t="s">
        <v>566</v>
      </c>
      <c r="I187" s="28" t="s">
        <v>242</v>
      </c>
      <c r="J187" s="28" t="s">
        <v>560</v>
      </c>
      <c r="K187" s="28" t="s">
        <v>547</v>
      </c>
      <c r="L187" s="28" t="s">
        <v>278</v>
      </c>
    </row>
    <row r="188" spans="1:12">
      <c r="A188" s="25"/>
      <c r="B188" s="25" t="s">
        <v>567</v>
      </c>
      <c r="C188" s="26">
        <v>10</v>
      </c>
      <c r="D188" s="27" t="s">
        <v>568</v>
      </c>
      <c r="E188" s="28" t="s">
        <v>556</v>
      </c>
      <c r="F188" s="28" t="s">
        <v>239</v>
      </c>
      <c r="G188" s="28" t="s">
        <v>240</v>
      </c>
      <c r="H188" s="28" t="s">
        <v>564</v>
      </c>
      <c r="I188" s="28" t="s">
        <v>242</v>
      </c>
      <c r="J188" s="28" t="s">
        <v>565</v>
      </c>
      <c r="K188" s="28" t="s">
        <v>437</v>
      </c>
      <c r="L188" s="28" t="s">
        <v>278</v>
      </c>
    </row>
    <row r="189" spans="1:12">
      <c r="A189" s="25"/>
      <c r="B189" s="25"/>
      <c r="C189" s="26"/>
      <c r="D189" s="27"/>
      <c r="E189" s="28"/>
      <c r="F189" s="28" t="s">
        <v>239</v>
      </c>
      <c r="G189" s="28" t="s">
        <v>552</v>
      </c>
      <c r="H189" s="28" t="s">
        <v>559</v>
      </c>
      <c r="I189" s="28" t="s">
        <v>242</v>
      </c>
      <c r="J189" s="28" t="s">
        <v>560</v>
      </c>
      <c r="K189" s="28" t="s">
        <v>547</v>
      </c>
      <c r="L189" s="28" t="s">
        <v>278</v>
      </c>
    </row>
    <row r="190" spans="1:12">
      <c r="A190" s="25"/>
      <c r="B190" s="25"/>
      <c r="C190" s="26"/>
      <c r="D190" s="27"/>
      <c r="E190" s="28"/>
      <c r="F190" s="28" t="s">
        <v>251</v>
      </c>
      <c r="G190" s="28" t="s">
        <v>252</v>
      </c>
      <c r="H190" s="28" t="s">
        <v>562</v>
      </c>
      <c r="I190" s="28" t="s">
        <v>331</v>
      </c>
      <c r="J190" s="28" t="s">
        <v>569</v>
      </c>
      <c r="K190" s="28" t="s">
        <v>255</v>
      </c>
      <c r="L190" s="28" t="s">
        <v>245</v>
      </c>
    </row>
    <row r="191" spans="1:12">
      <c r="A191" s="25"/>
      <c r="B191" s="25"/>
      <c r="C191" s="26"/>
      <c r="D191" s="27"/>
      <c r="E191" s="28"/>
      <c r="F191" s="28" t="s">
        <v>246</v>
      </c>
      <c r="G191" s="28" t="s">
        <v>256</v>
      </c>
      <c r="H191" s="28" t="s">
        <v>557</v>
      </c>
      <c r="I191" s="28" t="s">
        <v>264</v>
      </c>
      <c r="J191" s="28" t="s">
        <v>558</v>
      </c>
      <c r="K191" s="28" t="s">
        <v>437</v>
      </c>
      <c r="L191" s="28" t="s">
        <v>278</v>
      </c>
    </row>
    <row r="192" spans="1:12">
      <c r="A192" s="25"/>
      <c r="B192" s="25"/>
      <c r="C192" s="26"/>
      <c r="D192" s="27"/>
      <c r="E192" s="28"/>
      <c r="F192" s="28" t="s">
        <v>261</v>
      </c>
      <c r="G192" s="28" t="s">
        <v>262</v>
      </c>
      <c r="H192" s="28" t="s">
        <v>539</v>
      </c>
      <c r="I192" s="28" t="s">
        <v>264</v>
      </c>
      <c r="J192" s="28" t="s">
        <v>265</v>
      </c>
      <c r="K192" s="28" t="s">
        <v>266</v>
      </c>
      <c r="L192" s="28" t="s">
        <v>245</v>
      </c>
    </row>
    <row r="193" spans="1:12">
      <c r="A193" s="25"/>
      <c r="B193" s="25"/>
      <c r="C193" s="26"/>
      <c r="D193" s="27"/>
      <c r="E193" s="28"/>
      <c r="F193" s="28" t="s">
        <v>246</v>
      </c>
      <c r="G193" s="28" t="s">
        <v>247</v>
      </c>
      <c r="H193" s="28" t="s">
        <v>566</v>
      </c>
      <c r="I193" s="28" t="s">
        <v>242</v>
      </c>
      <c r="J193" s="28" t="s">
        <v>560</v>
      </c>
      <c r="K193" s="28" t="s">
        <v>547</v>
      </c>
      <c r="L193" s="28" t="s">
        <v>278</v>
      </c>
    </row>
    <row r="194" spans="1:12">
      <c r="A194" s="25"/>
      <c r="B194" s="25"/>
      <c r="C194" s="26"/>
      <c r="D194" s="27"/>
      <c r="E194" s="28"/>
      <c r="F194" s="28" t="s">
        <v>246</v>
      </c>
      <c r="G194" s="28" t="s">
        <v>259</v>
      </c>
      <c r="H194" s="28" t="s">
        <v>561</v>
      </c>
      <c r="I194" s="28" t="s">
        <v>242</v>
      </c>
      <c r="J194" s="28" t="s">
        <v>243</v>
      </c>
      <c r="K194" s="28" t="s">
        <v>244</v>
      </c>
      <c r="L194" s="28" t="s">
        <v>245</v>
      </c>
    </row>
    <row r="195" spans="1:12">
      <c r="A195" s="25"/>
      <c r="B195" s="25" t="s">
        <v>570</v>
      </c>
      <c r="C195" s="26">
        <v>10</v>
      </c>
      <c r="D195" s="27" t="s">
        <v>571</v>
      </c>
      <c r="E195" s="28" t="s">
        <v>572</v>
      </c>
      <c r="F195" s="28" t="s">
        <v>246</v>
      </c>
      <c r="G195" s="28" t="s">
        <v>259</v>
      </c>
      <c r="H195" s="28" t="s">
        <v>573</v>
      </c>
      <c r="I195" s="28" t="s">
        <v>331</v>
      </c>
      <c r="J195" s="28" t="s">
        <v>574</v>
      </c>
      <c r="K195" s="28" t="s">
        <v>313</v>
      </c>
      <c r="L195" s="28" t="s">
        <v>245</v>
      </c>
    </row>
    <row r="196" spans="1:12">
      <c r="A196" s="25"/>
      <c r="B196" s="25"/>
      <c r="C196" s="26"/>
      <c r="D196" s="27"/>
      <c r="E196" s="28"/>
      <c r="F196" s="28" t="s">
        <v>251</v>
      </c>
      <c r="G196" s="28" t="s">
        <v>252</v>
      </c>
      <c r="H196" s="28" t="s">
        <v>575</v>
      </c>
      <c r="I196" s="28" t="s">
        <v>331</v>
      </c>
      <c r="J196" s="28" t="s">
        <v>576</v>
      </c>
      <c r="K196" s="28" t="s">
        <v>255</v>
      </c>
      <c r="L196" s="28" t="s">
        <v>245</v>
      </c>
    </row>
    <row r="197" spans="1:12">
      <c r="A197" s="25"/>
      <c r="B197" s="25"/>
      <c r="C197" s="26"/>
      <c r="D197" s="27"/>
      <c r="E197" s="28"/>
      <c r="F197" s="28" t="s">
        <v>239</v>
      </c>
      <c r="G197" s="28" t="s">
        <v>240</v>
      </c>
      <c r="H197" s="28" t="s">
        <v>577</v>
      </c>
      <c r="I197" s="28" t="s">
        <v>264</v>
      </c>
      <c r="J197" s="28" t="s">
        <v>265</v>
      </c>
      <c r="K197" s="28" t="s">
        <v>266</v>
      </c>
      <c r="L197" s="28" t="s">
        <v>283</v>
      </c>
    </row>
    <row r="198" spans="1:12">
      <c r="A198" s="25"/>
      <c r="B198" s="25"/>
      <c r="C198" s="26"/>
      <c r="D198" s="27"/>
      <c r="E198" s="28"/>
      <c r="F198" s="28" t="s">
        <v>261</v>
      </c>
      <c r="G198" s="28" t="s">
        <v>262</v>
      </c>
      <c r="H198" s="28" t="s">
        <v>578</v>
      </c>
      <c r="I198" s="28" t="s">
        <v>264</v>
      </c>
      <c r="J198" s="28" t="s">
        <v>265</v>
      </c>
      <c r="K198" s="28" t="s">
        <v>266</v>
      </c>
      <c r="L198" s="28" t="s">
        <v>245</v>
      </c>
    </row>
    <row r="199" spans="1:12">
      <c r="A199" s="25"/>
      <c r="B199" s="25"/>
      <c r="C199" s="26"/>
      <c r="D199" s="27"/>
      <c r="E199" s="28"/>
      <c r="F199" s="28" t="s">
        <v>246</v>
      </c>
      <c r="G199" s="28" t="s">
        <v>256</v>
      </c>
      <c r="H199" s="28" t="s">
        <v>579</v>
      </c>
      <c r="I199" s="28" t="s">
        <v>264</v>
      </c>
      <c r="J199" s="28" t="s">
        <v>304</v>
      </c>
      <c r="K199" s="28" t="s">
        <v>343</v>
      </c>
      <c r="L199" s="28" t="s">
        <v>278</v>
      </c>
    </row>
    <row r="200" spans="1:12">
      <c r="A200" s="25"/>
      <c r="B200" s="25"/>
      <c r="C200" s="26"/>
      <c r="D200" s="27"/>
      <c r="E200" s="28"/>
      <c r="F200" s="28" t="s">
        <v>246</v>
      </c>
      <c r="G200" s="28" t="s">
        <v>247</v>
      </c>
      <c r="H200" s="28" t="s">
        <v>580</v>
      </c>
      <c r="I200" s="28" t="s">
        <v>242</v>
      </c>
      <c r="J200" s="28" t="s">
        <v>306</v>
      </c>
      <c r="K200" s="28" t="s">
        <v>266</v>
      </c>
      <c r="L200" s="28" t="s">
        <v>278</v>
      </c>
    </row>
    <row r="201" spans="1:12">
      <c r="A201" s="25"/>
      <c r="B201" s="25" t="s">
        <v>581</v>
      </c>
      <c r="C201" s="26">
        <v>10</v>
      </c>
      <c r="D201" s="27" t="s">
        <v>582</v>
      </c>
      <c r="E201" s="28" t="s">
        <v>583</v>
      </c>
      <c r="F201" s="28" t="s">
        <v>246</v>
      </c>
      <c r="G201" s="28" t="s">
        <v>247</v>
      </c>
      <c r="H201" s="28" t="s">
        <v>584</v>
      </c>
      <c r="I201" s="28" t="s">
        <v>242</v>
      </c>
      <c r="J201" s="28" t="s">
        <v>249</v>
      </c>
      <c r="K201" s="28" t="s">
        <v>250</v>
      </c>
      <c r="L201" s="28" t="s">
        <v>245</v>
      </c>
    </row>
    <row r="202" spans="1:12">
      <c r="A202" s="25"/>
      <c r="B202" s="25"/>
      <c r="C202" s="26"/>
      <c r="D202" s="27"/>
      <c r="E202" s="28"/>
      <c r="F202" s="28" t="s">
        <v>261</v>
      </c>
      <c r="G202" s="28" t="s">
        <v>262</v>
      </c>
      <c r="H202" s="28" t="s">
        <v>585</v>
      </c>
      <c r="I202" s="28" t="s">
        <v>264</v>
      </c>
      <c r="J202" s="28" t="s">
        <v>265</v>
      </c>
      <c r="K202" s="28" t="s">
        <v>266</v>
      </c>
      <c r="L202" s="28" t="s">
        <v>245</v>
      </c>
    </row>
    <row r="203" spans="1:12">
      <c r="A203" s="25"/>
      <c r="B203" s="25"/>
      <c r="C203" s="26"/>
      <c r="D203" s="27"/>
      <c r="E203" s="28"/>
      <c r="F203" s="28" t="s">
        <v>239</v>
      </c>
      <c r="G203" s="28" t="s">
        <v>267</v>
      </c>
      <c r="H203" s="28" t="s">
        <v>586</v>
      </c>
      <c r="I203" s="28" t="s">
        <v>242</v>
      </c>
      <c r="J203" s="28" t="s">
        <v>587</v>
      </c>
      <c r="K203" s="28" t="s">
        <v>542</v>
      </c>
      <c r="L203" s="28" t="s">
        <v>245</v>
      </c>
    </row>
    <row r="204" spans="1:12">
      <c r="A204" s="25"/>
      <c r="B204" s="25"/>
      <c r="C204" s="26"/>
      <c r="D204" s="27"/>
      <c r="E204" s="28"/>
      <c r="F204" s="28" t="s">
        <v>251</v>
      </c>
      <c r="G204" s="28" t="s">
        <v>252</v>
      </c>
      <c r="H204" s="28" t="s">
        <v>588</v>
      </c>
      <c r="I204" s="28" t="s">
        <v>264</v>
      </c>
      <c r="J204" s="28" t="s">
        <v>589</v>
      </c>
      <c r="K204" s="28" t="s">
        <v>255</v>
      </c>
      <c r="L204" s="28" t="s">
        <v>245</v>
      </c>
    </row>
    <row r="205" spans="1:12">
      <c r="A205" s="25"/>
      <c r="B205" s="25"/>
      <c r="C205" s="26"/>
      <c r="D205" s="27"/>
      <c r="E205" s="28"/>
      <c r="F205" s="28" t="s">
        <v>246</v>
      </c>
      <c r="G205" s="28" t="s">
        <v>259</v>
      </c>
      <c r="H205" s="28" t="s">
        <v>590</v>
      </c>
      <c r="I205" s="28" t="s">
        <v>242</v>
      </c>
      <c r="J205" s="28" t="s">
        <v>243</v>
      </c>
      <c r="K205" s="28" t="s">
        <v>244</v>
      </c>
      <c r="L205" s="28" t="s">
        <v>245</v>
      </c>
    </row>
    <row r="206" spans="1:12">
      <c r="A206" s="25"/>
      <c r="B206" s="25"/>
      <c r="C206" s="26"/>
      <c r="D206" s="27"/>
      <c r="E206" s="28"/>
      <c r="F206" s="28" t="s">
        <v>239</v>
      </c>
      <c r="G206" s="28" t="s">
        <v>269</v>
      </c>
      <c r="H206" s="28" t="s">
        <v>591</v>
      </c>
      <c r="I206" s="28" t="s">
        <v>242</v>
      </c>
      <c r="J206" s="28" t="s">
        <v>243</v>
      </c>
      <c r="K206" s="28" t="s">
        <v>244</v>
      </c>
      <c r="L206" s="28" t="s">
        <v>245</v>
      </c>
    </row>
    <row r="207" spans="1:12">
      <c r="A207" s="25"/>
      <c r="B207" s="25"/>
      <c r="C207" s="26"/>
      <c r="D207" s="27"/>
      <c r="E207" s="28"/>
      <c r="F207" s="28" t="s">
        <v>239</v>
      </c>
      <c r="G207" s="28" t="s">
        <v>240</v>
      </c>
      <c r="H207" s="28" t="s">
        <v>592</v>
      </c>
      <c r="I207" s="28" t="s">
        <v>242</v>
      </c>
      <c r="J207" s="28" t="s">
        <v>593</v>
      </c>
      <c r="K207" s="28" t="s">
        <v>594</v>
      </c>
      <c r="L207" s="28" t="s">
        <v>245</v>
      </c>
    </row>
    <row r="208" spans="1:12">
      <c r="A208" s="25"/>
      <c r="B208" s="25"/>
      <c r="C208" s="26"/>
      <c r="D208" s="27"/>
      <c r="E208" s="28"/>
      <c r="F208" s="28" t="s">
        <v>246</v>
      </c>
      <c r="G208" s="28" t="s">
        <v>256</v>
      </c>
      <c r="H208" s="28" t="s">
        <v>595</v>
      </c>
      <c r="I208" s="28" t="s">
        <v>242</v>
      </c>
      <c r="J208" s="28" t="s">
        <v>593</v>
      </c>
      <c r="K208" s="28" t="s">
        <v>594</v>
      </c>
      <c r="L208" s="28" t="s">
        <v>258</v>
      </c>
    </row>
    <row r="209" spans="1:12">
      <c r="A209" s="25"/>
      <c r="B209" s="25" t="s">
        <v>596</v>
      </c>
      <c r="C209" s="26">
        <v>10</v>
      </c>
      <c r="D209" s="27" t="s">
        <v>597</v>
      </c>
      <c r="E209" s="28" t="s">
        <v>598</v>
      </c>
      <c r="F209" s="28" t="s">
        <v>246</v>
      </c>
      <c r="G209" s="28" t="s">
        <v>259</v>
      </c>
      <c r="H209" s="28" t="s">
        <v>599</v>
      </c>
      <c r="I209" s="28" t="s">
        <v>242</v>
      </c>
      <c r="J209" s="28" t="s">
        <v>243</v>
      </c>
      <c r="K209" s="28" t="s">
        <v>244</v>
      </c>
      <c r="L209" s="28" t="s">
        <v>245</v>
      </c>
    </row>
    <row r="210" spans="1:12">
      <c r="A210" s="25"/>
      <c r="B210" s="25"/>
      <c r="C210" s="26"/>
      <c r="D210" s="27"/>
      <c r="E210" s="28"/>
      <c r="F210" s="28" t="s">
        <v>239</v>
      </c>
      <c r="G210" s="28" t="s">
        <v>267</v>
      </c>
      <c r="H210" s="28" t="s">
        <v>600</v>
      </c>
      <c r="I210" s="28" t="s">
        <v>242</v>
      </c>
      <c r="J210" s="28" t="s">
        <v>243</v>
      </c>
      <c r="K210" s="28" t="s">
        <v>244</v>
      </c>
      <c r="L210" s="28" t="s">
        <v>245</v>
      </c>
    </row>
    <row r="211" spans="1:12">
      <c r="A211" s="25"/>
      <c r="B211" s="25"/>
      <c r="C211" s="26"/>
      <c r="D211" s="27"/>
      <c r="E211" s="28"/>
      <c r="F211" s="28" t="s">
        <v>251</v>
      </c>
      <c r="G211" s="28" t="s">
        <v>252</v>
      </c>
      <c r="H211" s="28" t="s">
        <v>601</v>
      </c>
      <c r="I211" s="28" t="s">
        <v>331</v>
      </c>
      <c r="J211" s="28" t="s">
        <v>602</v>
      </c>
      <c r="K211" s="28" t="s">
        <v>255</v>
      </c>
      <c r="L211" s="28" t="s">
        <v>245</v>
      </c>
    </row>
    <row r="212" spans="1:12">
      <c r="A212" s="25"/>
      <c r="B212" s="25"/>
      <c r="C212" s="26"/>
      <c r="D212" s="27"/>
      <c r="E212" s="28"/>
      <c r="F212" s="28" t="s">
        <v>239</v>
      </c>
      <c r="G212" s="28" t="s">
        <v>552</v>
      </c>
      <c r="H212" s="28" t="s">
        <v>603</v>
      </c>
      <c r="I212" s="28" t="s">
        <v>242</v>
      </c>
      <c r="J212" s="28" t="s">
        <v>243</v>
      </c>
      <c r="K212" s="28" t="s">
        <v>244</v>
      </c>
      <c r="L212" s="28" t="s">
        <v>304</v>
      </c>
    </row>
    <row r="213" spans="1:12">
      <c r="A213" s="25"/>
      <c r="B213" s="25"/>
      <c r="C213" s="26"/>
      <c r="D213" s="27"/>
      <c r="E213" s="28"/>
      <c r="F213" s="28" t="s">
        <v>246</v>
      </c>
      <c r="G213" s="28" t="s">
        <v>247</v>
      </c>
      <c r="H213" s="28" t="s">
        <v>604</v>
      </c>
      <c r="I213" s="28" t="s">
        <v>242</v>
      </c>
      <c r="J213" s="28" t="s">
        <v>243</v>
      </c>
      <c r="K213" s="28" t="s">
        <v>244</v>
      </c>
      <c r="L213" s="28" t="s">
        <v>278</v>
      </c>
    </row>
    <row r="214" spans="1:12">
      <c r="A214" s="25"/>
      <c r="B214" s="25"/>
      <c r="C214" s="26"/>
      <c r="D214" s="27"/>
      <c r="E214" s="28"/>
      <c r="F214" s="28" t="s">
        <v>239</v>
      </c>
      <c r="G214" s="28" t="s">
        <v>240</v>
      </c>
      <c r="H214" s="28" t="s">
        <v>605</v>
      </c>
      <c r="I214" s="28" t="s">
        <v>242</v>
      </c>
      <c r="J214" s="28" t="s">
        <v>243</v>
      </c>
      <c r="K214" s="28" t="s">
        <v>244</v>
      </c>
      <c r="L214" s="28" t="s">
        <v>245</v>
      </c>
    </row>
    <row r="215" spans="1:12">
      <c r="A215" s="25"/>
      <c r="B215" s="25"/>
      <c r="C215" s="26"/>
      <c r="D215" s="27"/>
      <c r="E215" s="28"/>
      <c r="F215" s="28" t="s">
        <v>261</v>
      </c>
      <c r="G215" s="28" t="s">
        <v>262</v>
      </c>
      <c r="H215" s="28" t="s">
        <v>606</v>
      </c>
      <c r="I215" s="28" t="s">
        <v>264</v>
      </c>
      <c r="J215" s="28" t="s">
        <v>275</v>
      </c>
      <c r="K215" s="28" t="s">
        <v>266</v>
      </c>
      <c r="L215" s="28" t="s">
        <v>245</v>
      </c>
    </row>
    <row r="216" spans="1:12">
      <c r="A216" s="25"/>
      <c r="B216" s="25"/>
      <c r="C216" s="26"/>
      <c r="D216" s="27"/>
      <c r="E216" s="28"/>
      <c r="F216" s="28" t="s">
        <v>246</v>
      </c>
      <c r="G216" s="28" t="s">
        <v>256</v>
      </c>
      <c r="H216" s="28" t="s">
        <v>607</v>
      </c>
      <c r="I216" s="28" t="s">
        <v>242</v>
      </c>
      <c r="J216" s="28" t="s">
        <v>608</v>
      </c>
      <c r="K216" s="28" t="s">
        <v>343</v>
      </c>
      <c r="L216" s="28" t="s">
        <v>278</v>
      </c>
    </row>
    <row r="217" spans="1:12">
      <c r="A217" s="25"/>
      <c r="B217" s="25"/>
      <c r="C217" s="26"/>
      <c r="D217" s="27"/>
      <c r="E217" s="28"/>
      <c r="F217" s="28" t="s">
        <v>239</v>
      </c>
      <c r="G217" s="28" t="s">
        <v>269</v>
      </c>
      <c r="H217" s="28" t="s">
        <v>609</v>
      </c>
      <c r="I217" s="28" t="s">
        <v>242</v>
      </c>
      <c r="J217" s="28" t="s">
        <v>243</v>
      </c>
      <c r="K217" s="28" t="s">
        <v>244</v>
      </c>
      <c r="L217" s="28" t="s">
        <v>304</v>
      </c>
    </row>
  </sheetData>
  <mergeCells count="122">
    <mergeCell ref="A2:L2"/>
    <mergeCell ref="A6:A217"/>
    <mergeCell ref="B6:B13"/>
    <mergeCell ref="B14:B19"/>
    <mergeCell ref="B20:B25"/>
    <mergeCell ref="B26:B41"/>
    <mergeCell ref="B42:B47"/>
    <mergeCell ref="B48:B53"/>
    <mergeCell ref="B54:B59"/>
    <mergeCell ref="B60:B65"/>
    <mergeCell ref="B66:B75"/>
    <mergeCell ref="B76:B83"/>
    <mergeCell ref="B84:B89"/>
    <mergeCell ref="B90:B96"/>
    <mergeCell ref="B97:B102"/>
    <mergeCell ref="B103:B108"/>
    <mergeCell ref="B109:B114"/>
    <mergeCell ref="B115:B120"/>
    <mergeCell ref="B121:B127"/>
    <mergeCell ref="B128:B133"/>
    <mergeCell ref="B134:B140"/>
    <mergeCell ref="B141:B147"/>
    <mergeCell ref="B148:B153"/>
    <mergeCell ref="B154:B160"/>
    <mergeCell ref="B161:B167"/>
    <mergeCell ref="B168:B173"/>
    <mergeCell ref="B174:B180"/>
    <mergeCell ref="B181:B187"/>
    <mergeCell ref="B188:B194"/>
    <mergeCell ref="B195:B200"/>
    <mergeCell ref="B201:B208"/>
    <mergeCell ref="B209:B217"/>
    <mergeCell ref="C6:C13"/>
    <mergeCell ref="C14:C19"/>
    <mergeCell ref="C20:C25"/>
    <mergeCell ref="C26:C41"/>
    <mergeCell ref="C42:C47"/>
    <mergeCell ref="C48:C53"/>
    <mergeCell ref="C54:C59"/>
    <mergeCell ref="C60:C65"/>
    <mergeCell ref="C66:C75"/>
    <mergeCell ref="C76:C83"/>
    <mergeCell ref="C84:C89"/>
    <mergeCell ref="C90:C96"/>
    <mergeCell ref="C97:C102"/>
    <mergeCell ref="C103:C108"/>
    <mergeCell ref="C109:C114"/>
    <mergeCell ref="C115:C120"/>
    <mergeCell ref="C121:C127"/>
    <mergeCell ref="C128:C133"/>
    <mergeCell ref="C134:C140"/>
    <mergeCell ref="C141:C147"/>
    <mergeCell ref="C148:C153"/>
    <mergeCell ref="C154:C160"/>
    <mergeCell ref="C161:C167"/>
    <mergeCell ref="C168:C173"/>
    <mergeCell ref="C174:C180"/>
    <mergeCell ref="C181:C187"/>
    <mergeCell ref="C188:C194"/>
    <mergeCell ref="C195:C200"/>
    <mergeCell ref="C201:C208"/>
    <mergeCell ref="C209:C217"/>
    <mergeCell ref="D6:D13"/>
    <mergeCell ref="D14:D19"/>
    <mergeCell ref="D20:D25"/>
    <mergeCell ref="D26:D41"/>
    <mergeCell ref="D42:D47"/>
    <mergeCell ref="D48:D53"/>
    <mergeCell ref="D54:D59"/>
    <mergeCell ref="D60:D65"/>
    <mergeCell ref="D66:D75"/>
    <mergeCell ref="D76:D83"/>
    <mergeCell ref="D84:D89"/>
    <mergeCell ref="D90:D96"/>
    <mergeCell ref="D97:D102"/>
    <mergeCell ref="D103:D108"/>
    <mergeCell ref="D109:D114"/>
    <mergeCell ref="D115:D120"/>
    <mergeCell ref="D121:D127"/>
    <mergeCell ref="D128:D133"/>
    <mergeCell ref="D134:D140"/>
    <mergeCell ref="D141:D147"/>
    <mergeCell ref="D148:D153"/>
    <mergeCell ref="D154:D160"/>
    <mergeCell ref="D161:D167"/>
    <mergeCell ref="D168:D173"/>
    <mergeCell ref="D174:D180"/>
    <mergeCell ref="D181:D187"/>
    <mergeCell ref="D188:D194"/>
    <mergeCell ref="D195:D200"/>
    <mergeCell ref="D201:D208"/>
    <mergeCell ref="D209:D217"/>
    <mergeCell ref="E6:E13"/>
    <mergeCell ref="E14:E19"/>
    <mergeCell ref="E20:E25"/>
    <mergeCell ref="E26:E41"/>
    <mergeCell ref="E42:E47"/>
    <mergeCell ref="E48:E53"/>
    <mergeCell ref="E54:E59"/>
    <mergeCell ref="E60:E65"/>
    <mergeCell ref="E66:E75"/>
    <mergeCell ref="E76:E83"/>
    <mergeCell ref="E84:E89"/>
    <mergeCell ref="E90:E96"/>
    <mergeCell ref="E97:E102"/>
    <mergeCell ref="E103:E108"/>
    <mergeCell ref="E109:E114"/>
    <mergeCell ref="E115:E120"/>
    <mergeCell ref="E121:E127"/>
    <mergeCell ref="E128:E133"/>
    <mergeCell ref="E134:E140"/>
    <mergeCell ref="E141:E147"/>
    <mergeCell ref="E148:E153"/>
    <mergeCell ref="E154:E160"/>
    <mergeCell ref="E161:E167"/>
    <mergeCell ref="E168:E173"/>
    <mergeCell ref="E174:E180"/>
    <mergeCell ref="E181:E187"/>
    <mergeCell ref="E188:E194"/>
    <mergeCell ref="E195:E200"/>
    <mergeCell ref="E201:E208"/>
    <mergeCell ref="E209:E217"/>
  </mergeCells>
  <pageMargins left="0.75" right="0.75" top="1" bottom="1" header="0.5" footer="0.5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"/>
  <sheetViews>
    <sheetView workbookViewId="0">
      <selection activeCell="E56" sqref="E56"/>
    </sheetView>
  </sheetViews>
  <sheetFormatPr defaultColWidth="30.5" defaultRowHeight="13.5" outlineLevelCol="3"/>
  <cols>
    <col min="1" max="1" width="23.425" style="1" customWidth="1"/>
    <col min="2" max="2" width="60.2166666666667" style="1" customWidth="1"/>
    <col min="3" max="3" width="27.625" style="1" customWidth="1"/>
    <col min="4" max="4" width="27.625" style="2" customWidth="1"/>
    <col min="5" max="5" width="30.5" customWidth="1"/>
  </cols>
  <sheetData>
    <row r="1" ht="60.75" customHeight="1" spans="1:4">
      <c r="A1" s="3" t="s">
        <v>610</v>
      </c>
      <c r="B1" s="3"/>
      <c r="C1" s="3"/>
      <c r="D1" s="3"/>
    </row>
    <row r="2" spans="1:4">
      <c r="A2" s="4"/>
      <c r="B2" s="5"/>
      <c r="C2" s="5"/>
      <c r="D2" s="6" t="s">
        <v>611</v>
      </c>
    </row>
    <row r="3" spans="1:4">
      <c r="A3" s="7" t="s">
        <v>612</v>
      </c>
      <c r="B3" s="7" t="s">
        <v>613</v>
      </c>
      <c r="C3" s="7" t="s">
        <v>614</v>
      </c>
      <c r="D3" s="7" t="s">
        <v>615</v>
      </c>
    </row>
    <row r="4" spans="1:4">
      <c r="A4" s="8">
        <v>614048</v>
      </c>
      <c r="B4" s="8" t="s">
        <v>616</v>
      </c>
      <c r="C4" s="9"/>
      <c r="D4" s="10">
        <f>D5</f>
        <v>428.2</v>
      </c>
    </row>
    <row r="5" spans="1:4">
      <c r="A5" s="8">
        <v>614048001</v>
      </c>
      <c r="B5" s="8" t="s">
        <v>617</v>
      </c>
      <c r="C5" s="9"/>
      <c r="D5" s="10">
        <f>D8+D9+D11+D14+D15+D17</f>
        <v>428.2</v>
      </c>
    </row>
    <row r="6" spans="1:4">
      <c r="A6" s="8" t="s">
        <v>618</v>
      </c>
      <c r="B6" s="8" t="s">
        <v>619</v>
      </c>
      <c r="C6" s="11"/>
      <c r="D6" s="12"/>
    </row>
    <row r="7" spans="1:4">
      <c r="A7" s="8" t="s">
        <v>620</v>
      </c>
      <c r="B7" s="13" t="s">
        <v>621</v>
      </c>
      <c r="C7" s="11"/>
      <c r="D7" s="12"/>
    </row>
    <row r="8" spans="1:4">
      <c r="A8" s="8" t="s">
        <v>622</v>
      </c>
      <c r="B8" s="8" t="s">
        <v>623</v>
      </c>
      <c r="C8" s="14" t="s">
        <v>624</v>
      </c>
      <c r="D8" s="10">
        <v>40</v>
      </c>
    </row>
    <row r="9" spans="1:4">
      <c r="A9" s="8" t="s">
        <v>625</v>
      </c>
      <c r="B9" s="13" t="s">
        <v>626</v>
      </c>
      <c r="C9" s="14" t="s">
        <v>624</v>
      </c>
      <c r="D9" s="10">
        <v>50</v>
      </c>
    </row>
    <row r="10" spans="1:4">
      <c r="A10" s="8" t="s">
        <v>627</v>
      </c>
      <c r="B10" s="8" t="s">
        <v>628</v>
      </c>
      <c r="C10" s="9"/>
      <c r="D10" s="10"/>
    </row>
    <row r="11" spans="1:4">
      <c r="A11" s="8" t="s">
        <v>629</v>
      </c>
      <c r="B11" s="13" t="s">
        <v>630</v>
      </c>
      <c r="C11" s="14" t="s">
        <v>624</v>
      </c>
      <c r="D11" s="10">
        <v>272</v>
      </c>
    </row>
    <row r="12" spans="1:4">
      <c r="A12" s="8" t="s">
        <v>631</v>
      </c>
      <c r="B12" s="8" t="s">
        <v>632</v>
      </c>
      <c r="C12" s="9"/>
      <c r="D12" s="10"/>
    </row>
    <row r="13" spans="1:4">
      <c r="A13" s="8" t="s">
        <v>633</v>
      </c>
      <c r="B13" s="13" t="s">
        <v>634</v>
      </c>
      <c r="C13" s="9"/>
      <c r="D13" s="10"/>
    </row>
    <row r="14" spans="1:4">
      <c r="A14" s="8" t="s">
        <v>635</v>
      </c>
      <c r="B14" s="13" t="s">
        <v>636</v>
      </c>
      <c r="C14" s="14" t="s">
        <v>624</v>
      </c>
      <c r="D14" s="10">
        <v>11</v>
      </c>
    </row>
    <row r="15" spans="1:4">
      <c r="A15" s="13" t="s">
        <v>637</v>
      </c>
      <c r="B15" s="13" t="s">
        <v>638</v>
      </c>
      <c r="C15" s="14" t="s">
        <v>639</v>
      </c>
      <c r="D15" s="10">
        <v>30</v>
      </c>
    </row>
    <row r="16" spans="1:4">
      <c r="A16" s="13" t="s">
        <v>640</v>
      </c>
      <c r="B16" s="8" t="s">
        <v>641</v>
      </c>
      <c r="C16" s="9"/>
      <c r="D16" s="10"/>
    </row>
    <row r="17" spans="1:4">
      <c r="A17" s="8" t="s">
        <v>642</v>
      </c>
      <c r="B17" s="14" t="s">
        <v>643</v>
      </c>
      <c r="C17" s="14" t="s">
        <v>639</v>
      </c>
      <c r="D17" s="10">
        <v>25.2</v>
      </c>
    </row>
  </sheetData>
  <mergeCells count="1">
    <mergeCell ref="A1:D1"/>
  </mergeCells>
  <pageMargins left="0.75" right="0.75" top="1" bottom="1" header="0.511805555555556" footer="0.511805555555556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8"/>
  <sheetViews>
    <sheetView zoomScale="120" zoomScaleNormal="120" workbookViewId="0">
      <selection activeCell="N49" sqref="N49"/>
    </sheetView>
  </sheetViews>
  <sheetFormatPr defaultColWidth="9" defaultRowHeight="13.5"/>
  <cols>
    <col min="3" max="3" width="11.25" style="39"/>
    <col min="4" max="4" width="10.375" style="39"/>
    <col min="5" max="5" width="15.25" style="39" customWidth="1"/>
  </cols>
  <sheetData>
    <row r="1" ht="20.25" customHeight="1" spans="1:14">
      <c r="A1" s="59" t="s">
        <v>50</v>
      </c>
      <c r="B1" s="59"/>
      <c r="C1" s="60"/>
      <c r="D1" s="60"/>
      <c r="E1" s="60"/>
      <c r="F1" s="59"/>
      <c r="G1" s="59"/>
      <c r="H1" s="59"/>
      <c r="I1" s="59"/>
      <c r="J1" s="59"/>
      <c r="K1" s="59"/>
      <c r="L1" s="59"/>
      <c r="M1" s="59"/>
      <c r="N1" s="59"/>
    </row>
    <row r="2" ht="20.25" customHeight="1" spans="1:14">
      <c r="A2" s="59" t="s">
        <v>51</v>
      </c>
      <c r="B2" s="59"/>
      <c r="C2" s="60"/>
      <c r="D2" s="60"/>
      <c r="E2" s="60"/>
      <c r="F2" s="59"/>
      <c r="G2" s="59"/>
      <c r="H2" s="59"/>
      <c r="I2" s="59"/>
      <c r="J2" s="59"/>
      <c r="K2" s="59"/>
      <c r="L2" s="59"/>
      <c r="M2" s="59"/>
      <c r="N2" s="59"/>
    </row>
    <row r="3" ht="15" customHeight="1" spans="1:14">
      <c r="A3" s="72"/>
      <c r="B3" s="72"/>
      <c r="C3" s="250"/>
      <c r="D3" s="250"/>
      <c r="E3" s="250"/>
      <c r="F3" s="73"/>
      <c r="G3" s="73"/>
      <c r="H3" s="73"/>
      <c r="I3" s="73"/>
      <c r="J3" s="72"/>
      <c r="K3" s="72"/>
      <c r="L3" s="260"/>
      <c r="M3" s="261" t="s">
        <v>52</v>
      </c>
      <c r="N3" s="261"/>
    </row>
    <row r="4" ht="15" customHeight="1" spans="1:14">
      <c r="A4" s="251" t="s">
        <v>53</v>
      </c>
      <c r="B4" s="251"/>
      <c r="C4" s="252" t="s">
        <v>54</v>
      </c>
      <c r="D4" s="252" t="s">
        <v>55</v>
      </c>
      <c r="E4" s="252" t="s">
        <v>56</v>
      </c>
      <c r="F4" s="253" t="s">
        <v>57</v>
      </c>
      <c r="G4" s="253" t="s">
        <v>58</v>
      </c>
      <c r="H4" s="253" t="s">
        <v>59</v>
      </c>
      <c r="I4" s="253"/>
      <c r="J4" s="253" t="s">
        <v>60</v>
      </c>
      <c r="K4" s="253" t="s">
        <v>61</v>
      </c>
      <c r="L4" s="253" t="s">
        <v>62</v>
      </c>
      <c r="M4" s="253" t="s">
        <v>63</v>
      </c>
      <c r="N4" s="253" t="s">
        <v>64</v>
      </c>
    </row>
    <row r="5" ht="21" spans="1:14">
      <c r="A5" s="254" t="s">
        <v>65</v>
      </c>
      <c r="B5" s="255" t="s">
        <v>66</v>
      </c>
      <c r="C5" s="252"/>
      <c r="D5" s="252"/>
      <c r="E5" s="252"/>
      <c r="F5" s="253"/>
      <c r="G5" s="253"/>
      <c r="H5" s="255" t="s">
        <v>67</v>
      </c>
      <c r="I5" s="255" t="s">
        <v>68</v>
      </c>
      <c r="J5" s="253"/>
      <c r="K5" s="253"/>
      <c r="L5" s="253"/>
      <c r="M5" s="253"/>
      <c r="N5" s="253"/>
    </row>
    <row r="6" spans="1:14">
      <c r="A6" s="89">
        <v>205</v>
      </c>
      <c r="B6" s="210" t="s">
        <v>69</v>
      </c>
      <c r="C6" s="214">
        <f>C7</f>
        <v>84.75</v>
      </c>
      <c r="D6" s="214">
        <f>D7</f>
        <v>0</v>
      </c>
      <c r="E6" s="214">
        <f>E7</f>
        <v>84.75</v>
      </c>
      <c r="F6" s="96"/>
      <c r="G6" s="96"/>
      <c r="H6" s="97"/>
      <c r="I6" s="97"/>
      <c r="J6" s="97"/>
      <c r="K6" s="97"/>
      <c r="L6" s="97"/>
      <c r="M6" s="97"/>
      <c r="N6" s="97"/>
    </row>
    <row r="7" spans="1:14">
      <c r="A7" s="89">
        <v>20508</v>
      </c>
      <c r="B7" s="210" t="s">
        <v>70</v>
      </c>
      <c r="C7" s="214">
        <f>C8</f>
        <v>84.75</v>
      </c>
      <c r="D7" s="214">
        <f>D8</f>
        <v>0</v>
      </c>
      <c r="E7" s="214">
        <f>E8</f>
        <v>84.75</v>
      </c>
      <c r="F7" s="96"/>
      <c r="G7" s="96"/>
      <c r="H7" s="97"/>
      <c r="I7" s="97"/>
      <c r="J7" s="97"/>
      <c r="K7" s="97"/>
      <c r="L7" s="97"/>
      <c r="M7" s="97"/>
      <c r="N7" s="97"/>
    </row>
    <row r="8" spans="1:14">
      <c r="A8" s="92">
        <v>2050803</v>
      </c>
      <c r="B8" s="256" t="s">
        <v>71</v>
      </c>
      <c r="C8" s="198">
        <v>84.75</v>
      </c>
      <c r="D8" s="99"/>
      <c r="E8" s="198">
        <v>84.75</v>
      </c>
      <c r="F8" s="96"/>
      <c r="G8" s="96"/>
      <c r="H8" s="97"/>
      <c r="I8" s="97"/>
      <c r="J8" s="97"/>
      <c r="K8" s="97"/>
      <c r="L8" s="97"/>
      <c r="M8" s="97"/>
      <c r="N8" s="97"/>
    </row>
    <row r="9" ht="21" spans="1:14">
      <c r="A9" s="89">
        <v>208</v>
      </c>
      <c r="B9" s="210" t="s">
        <v>72</v>
      </c>
      <c r="C9" s="214">
        <f>C10</f>
        <v>467.617408</v>
      </c>
      <c r="D9" s="214">
        <f>D10</f>
        <v>0</v>
      </c>
      <c r="E9" s="214">
        <f>E10</f>
        <v>467.617408</v>
      </c>
      <c r="F9" s="96"/>
      <c r="G9" s="96"/>
      <c r="H9" s="97"/>
      <c r="I9" s="97"/>
      <c r="J9" s="97"/>
      <c r="K9" s="97"/>
      <c r="L9" s="97"/>
      <c r="M9" s="97"/>
      <c r="N9" s="97"/>
    </row>
    <row r="10" ht="21" spans="1:14">
      <c r="A10" s="89">
        <v>20805</v>
      </c>
      <c r="B10" s="210" t="s">
        <v>73</v>
      </c>
      <c r="C10" s="214">
        <f>SUM(C11:C15)</f>
        <v>467.617408</v>
      </c>
      <c r="D10" s="214">
        <f>SUM(D11:D14)</f>
        <v>0</v>
      </c>
      <c r="E10" s="214">
        <f>SUM(E11:E15)</f>
        <v>467.617408</v>
      </c>
      <c r="F10" s="96"/>
      <c r="G10" s="96"/>
      <c r="H10" s="97"/>
      <c r="I10" s="97"/>
      <c r="J10" s="97"/>
      <c r="K10" s="97"/>
      <c r="L10" s="97"/>
      <c r="M10" s="97"/>
      <c r="N10" s="97"/>
    </row>
    <row r="11" ht="21" spans="1:14">
      <c r="A11" s="92">
        <v>2080501</v>
      </c>
      <c r="B11" s="256" t="s">
        <v>74</v>
      </c>
      <c r="C11" s="198">
        <v>42.362</v>
      </c>
      <c r="D11" s="99"/>
      <c r="E11" s="198">
        <v>42.362</v>
      </c>
      <c r="F11" s="96"/>
      <c r="G11" s="96"/>
      <c r="H11" s="97"/>
      <c r="I11" s="97"/>
      <c r="J11" s="97"/>
      <c r="K11" s="97"/>
      <c r="L11" s="97"/>
      <c r="M11" s="97"/>
      <c r="N11" s="97"/>
    </row>
    <row r="12" ht="21" spans="1:14">
      <c r="A12" s="92">
        <v>2080502</v>
      </c>
      <c r="B12" s="256" t="s">
        <v>75</v>
      </c>
      <c r="C12" s="198">
        <v>39.2224</v>
      </c>
      <c r="D12" s="99"/>
      <c r="E12" s="198">
        <v>39.2224</v>
      </c>
      <c r="F12" s="96"/>
      <c r="G12" s="96"/>
      <c r="H12" s="97"/>
      <c r="I12" s="97"/>
      <c r="J12" s="97"/>
      <c r="K12" s="97"/>
      <c r="L12" s="97"/>
      <c r="M12" s="97"/>
      <c r="N12" s="97"/>
    </row>
    <row r="13" ht="31.5" spans="1:14">
      <c r="A13" s="92">
        <v>2080505</v>
      </c>
      <c r="B13" s="256" t="s">
        <v>76</v>
      </c>
      <c r="C13" s="198">
        <v>256.620672</v>
      </c>
      <c r="D13" s="99"/>
      <c r="E13" s="198">
        <v>256.620672</v>
      </c>
      <c r="F13" s="96"/>
      <c r="G13" s="96"/>
      <c r="H13" s="97"/>
      <c r="I13" s="97"/>
      <c r="J13" s="97"/>
      <c r="K13" s="97"/>
      <c r="L13" s="97"/>
      <c r="M13" s="97"/>
      <c r="N13" s="97"/>
    </row>
    <row r="14" ht="31.5" spans="1:14">
      <c r="A14" s="92">
        <v>2080506</v>
      </c>
      <c r="B14" s="256" t="s">
        <v>77</v>
      </c>
      <c r="C14" s="198">
        <v>128.310336</v>
      </c>
      <c r="D14" s="99"/>
      <c r="E14" s="198">
        <v>128.310336</v>
      </c>
      <c r="F14" s="96"/>
      <c r="G14" s="96"/>
      <c r="H14" s="97"/>
      <c r="I14" s="97"/>
      <c r="J14" s="97"/>
      <c r="K14" s="97"/>
      <c r="L14" s="97"/>
      <c r="M14" s="97"/>
      <c r="N14" s="97"/>
    </row>
    <row r="15" ht="21" spans="1:14">
      <c r="A15" s="92">
        <v>2080599</v>
      </c>
      <c r="B15" s="256" t="s">
        <v>78</v>
      </c>
      <c r="C15" s="198">
        <v>1.102</v>
      </c>
      <c r="D15" s="198"/>
      <c r="E15" s="198">
        <v>1.102</v>
      </c>
      <c r="F15" s="96"/>
      <c r="G15" s="96"/>
      <c r="H15" s="97"/>
      <c r="I15" s="97"/>
      <c r="J15" s="97"/>
      <c r="K15" s="97"/>
      <c r="L15" s="97"/>
      <c r="M15" s="97"/>
      <c r="N15" s="97"/>
    </row>
    <row r="16" spans="1:14">
      <c r="A16" s="89">
        <v>210</v>
      </c>
      <c r="B16" s="210" t="s">
        <v>79</v>
      </c>
      <c r="C16" s="214">
        <f>C17</f>
        <v>288.156396</v>
      </c>
      <c r="D16" s="214">
        <f>D17</f>
        <v>0</v>
      </c>
      <c r="E16" s="214">
        <f>E17</f>
        <v>288.156396</v>
      </c>
      <c r="F16" s="96"/>
      <c r="G16" s="96"/>
      <c r="H16" s="97"/>
      <c r="I16" s="97"/>
      <c r="J16" s="97"/>
      <c r="K16" s="97"/>
      <c r="L16" s="97"/>
      <c r="M16" s="97"/>
      <c r="N16" s="97"/>
    </row>
    <row r="17" ht="21" spans="1:14">
      <c r="A17" s="89">
        <v>21011</v>
      </c>
      <c r="B17" s="210" t="s">
        <v>80</v>
      </c>
      <c r="C17" s="214">
        <f>SUM(C18:C20)</f>
        <v>288.156396</v>
      </c>
      <c r="D17" s="214">
        <f>SUM(D18:D20)</f>
        <v>0</v>
      </c>
      <c r="E17" s="214">
        <f>SUM(E18:E20)</f>
        <v>288.156396</v>
      </c>
      <c r="F17" s="96"/>
      <c r="G17" s="96"/>
      <c r="H17" s="97"/>
      <c r="I17" s="97"/>
      <c r="J17" s="97"/>
      <c r="K17" s="98"/>
      <c r="L17" s="97"/>
      <c r="M17" s="97"/>
      <c r="N17" s="97"/>
    </row>
    <row r="18" spans="1:14">
      <c r="A18" s="92">
        <v>2101101</v>
      </c>
      <c r="B18" s="256" t="s">
        <v>81</v>
      </c>
      <c r="C18" s="198">
        <v>114.909924</v>
      </c>
      <c r="D18" s="99"/>
      <c r="E18" s="198">
        <v>114.909924</v>
      </c>
      <c r="F18" s="96"/>
      <c r="G18" s="96"/>
      <c r="H18" s="97"/>
      <c r="I18" s="97"/>
      <c r="J18" s="97"/>
      <c r="K18" s="97"/>
      <c r="L18" s="97"/>
      <c r="M18" s="97"/>
      <c r="N18" s="97"/>
    </row>
    <row r="19" spans="1:14">
      <c r="A19" s="92">
        <v>2101102</v>
      </c>
      <c r="B19" s="256" t="s">
        <v>82</v>
      </c>
      <c r="C19" s="198">
        <v>105.709824</v>
      </c>
      <c r="D19" s="99"/>
      <c r="E19" s="198">
        <v>105.709824</v>
      </c>
      <c r="F19" s="96"/>
      <c r="G19" s="96"/>
      <c r="H19" s="97"/>
      <c r="I19" s="97"/>
      <c r="J19" s="97"/>
      <c r="K19" s="97"/>
      <c r="L19" s="97"/>
      <c r="M19" s="97"/>
      <c r="N19" s="97"/>
    </row>
    <row r="20" ht="21" spans="1:14">
      <c r="A20" s="92">
        <v>2101103</v>
      </c>
      <c r="B20" s="256" t="s">
        <v>83</v>
      </c>
      <c r="C20" s="198">
        <v>67.536648</v>
      </c>
      <c r="D20" s="99"/>
      <c r="E20" s="198">
        <v>67.536648</v>
      </c>
      <c r="F20" s="96"/>
      <c r="G20" s="96"/>
      <c r="H20" s="97"/>
      <c r="I20" s="97"/>
      <c r="J20" s="97"/>
      <c r="K20" s="97"/>
      <c r="L20" s="97"/>
      <c r="M20" s="97"/>
      <c r="N20" s="97"/>
    </row>
    <row r="21" spans="1:14">
      <c r="A21" s="89">
        <v>211</v>
      </c>
      <c r="B21" s="210" t="s">
        <v>84</v>
      </c>
      <c r="C21" s="214">
        <f>C22</f>
        <v>2931.702</v>
      </c>
      <c r="D21" s="214">
        <f>D22</f>
        <v>0</v>
      </c>
      <c r="E21" s="214">
        <f>E22</f>
        <v>2931.702</v>
      </c>
      <c r="F21" s="96"/>
      <c r="G21" s="96"/>
      <c r="H21" s="97"/>
      <c r="I21" s="97"/>
      <c r="J21" s="97"/>
      <c r="K21" s="97"/>
      <c r="L21" s="97"/>
      <c r="M21" s="97"/>
      <c r="N21" s="97"/>
    </row>
    <row r="22" spans="1:14">
      <c r="A22" s="89">
        <v>21103</v>
      </c>
      <c r="B22" s="210" t="s">
        <v>85</v>
      </c>
      <c r="C22" s="214">
        <f>C23</f>
        <v>2931.702</v>
      </c>
      <c r="D22" s="214">
        <f>D23</f>
        <v>0</v>
      </c>
      <c r="E22" s="214">
        <f>E23</f>
        <v>2931.702</v>
      </c>
      <c r="F22" s="96"/>
      <c r="G22" s="96"/>
      <c r="H22" s="97"/>
      <c r="I22" s="97"/>
      <c r="J22" s="97"/>
      <c r="K22" s="97"/>
      <c r="L22" s="97"/>
      <c r="M22" s="97"/>
      <c r="N22" s="97"/>
    </row>
    <row r="23" spans="1:14">
      <c r="A23" s="92">
        <v>2110301</v>
      </c>
      <c r="B23" s="210" t="s">
        <v>86</v>
      </c>
      <c r="C23" s="198">
        <v>2931.702</v>
      </c>
      <c r="D23" s="99"/>
      <c r="E23" s="198">
        <v>2931.702</v>
      </c>
      <c r="F23" s="96"/>
      <c r="G23" s="96"/>
      <c r="H23" s="97"/>
      <c r="I23" s="97"/>
      <c r="J23" s="97"/>
      <c r="K23" s="97"/>
      <c r="L23" s="97"/>
      <c r="M23" s="97"/>
      <c r="N23" s="97"/>
    </row>
    <row r="24" s="38" customFormat="1" spans="1:14">
      <c r="A24" s="89">
        <v>213</v>
      </c>
      <c r="B24" s="210" t="s">
        <v>87</v>
      </c>
      <c r="C24" s="214">
        <f>C25+C33</f>
        <v>24668.445214</v>
      </c>
      <c r="D24" s="214">
        <f>D25+D33</f>
        <v>19.248891</v>
      </c>
      <c r="E24" s="214">
        <f>E25+E33</f>
        <v>24649.196323</v>
      </c>
      <c r="F24" s="257"/>
      <c r="G24" s="92"/>
      <c r="H24" s="92"/>
      <c r="I24" s="92"/>
      <c r="J24" s="92"/>
      <c r="K24" s="92"/>
      <c r="L24" s="92"/>
      <c r="M24" s="92"/>
      <c r="N24" s="92"/>
    </row>
    <row r="25" s="38" customFormat="1" spans="1:14">
      <c r="A25" s="89">
        <v>21301</v>
      </c>
      <c r="B25" s="210" t="s">
        <v>88</v>
      </c>
      <c r="C25" s="214">
        <f>SUM(C26:C32)</f>
        <v>23082.215214</v>
      </c>
      <c r="D25" s="214">
        <f>SUM(D26:D32)</f>
        <v>19.248891</v>
      </c>
      <c r="E25" s="214">
        <f>SUM(E26:E32)</f>
        <v>23062.966323</v>
      </c>
      <c r="F25" s="257"/>
      <c r="G25" s="92"/>
      <c r="H25" s="92"/>
      <c r="I25" s="92"/>
      <c r="J25" s="92"/>
      <c r="K25" s="92"/>
      <c r="L25" s="92"/>
      <c r="M25" s="92"/>
      <c r="N25" s="92"/>
    </row>
    <row r="26" spans="1:14">
      <c r="A26" s="92">
        <v>2130101</v>
      </c>
      <c r="B26" s="256" t="s">
        <v>89</v>
      </c>
      <c r="C26" s="198">
        <v>1400.627701</v>
      </c>
      <c r="D26" s="99"/>
      <c r="E26" s="198">
        <v>1400.627701</v>
      </c>
      <c r="F26" s="258"/>
      <c r="G26" s="96"/>
      <c r="H26" s="97"/>
      <c r="I26" s="97"/>
      <c r="J26" s="97"/>
      <c r="K26" s="97"/>
      <c r="L26" s="97"/>
      <c r="M26" s="97"/>
      <c r="N26" s="97"/>
    </row>
    <row r="27" spans="1:14">
      <c r="A27" s="92">
        <v>2130104</v>
      </c>
      <c r="B27" s="256" t="s">
        <v>90</v>
      </c>
      <c r="C27" s="198">
        <v>1403.76636</v>
      </c>
      <c r="D27" s="99"/>
      <c r="E27" s="198">
        <v>1403.76636</v>
      </c>
      <c r="F27" s="258"/>
      <c r="G27" s="96"/>
      <c r="H27" s="97"/>
      <c r="I27" s="97"/>
      <c r="J27" s="97"/>
      <c r="K27" s="97"/>
      <c r="L27" s="97"/>
      <c r="M27" s="97"/>
      <c r="N27" s="97"/>
    </row>
    <row r="28" ht="21" spans="1:14">
      <c r="A28" s="92">
        <v>2130109</v>
      </c>
      <c r="B28" s="256" t="s">
        <v>91</v>
      </c>
      <c r="C28" s="198">
        <v>166.930775</v>
      </c>
      <c r="D28" s="198"/>
      <c r="E28" s="198">
        <v>166.930775</v>
      </c>
      <c r="F28" s="258"/>
      <c r="G28" s="96"/>
      <c r="H28" s="97"/>
      <c r="I28" s="97"/>
      <c r="J28" s="97"/>
      <c r="K28" s="97"/>
      <c r="L28" s="97"/>
      <c r="M28" s="97"/>
      <c r="N28" s="97"/>
    </row>
    <row r="29" ht="21" spans="1:14">
      <c r="A29" s="92">
        <v>2130120</v>
      </c>
      <c r="B29" s="256" t="s">
        <v>92</v>
      </c>
      <c r="C29" s="198">
        <v>1276</v>
      </c>
      <c r="D29" s="198"/>
      <c r="E29" s="198">
        <v>1276</v>
      </c>
      <c r="F29" s="258"/>
      <c r="G29" s="96"/>
      <c r="H29" s="97"/>
      <c r="I29" s="97"/>
      <c r="J29" s="97"/>
      <c r="K29" s="97"/>
      <c r="L29" s="97"/>
      <c r="M29" s="97"/>
      <c r="N29" s="97"/>
    </row>
    <row r="30" s="38" customFormat="1" spans="1:14">
      <c r="A30" s="92">
        <v>2130122</v>
      </c>
      <c r="B30" s="256" t="s">
        <v>93</v>
      </c>
      <c r="C30" s="198">
        <v>13541.503141</v>
      </c>
      <c r="D30" s="198"/>
      <c r="E30" s="198">
        <v>13541.503141</v>
      </c>
      <c r="F30" s="257"/>
      <c r="G30" s="92"/>
      <c r="H30" s="92"/>
      <c r="I30" s="92"/>
      <c r="J30" s="92"/>
      <c r="K30" s="92"/>
      <c r="L30" s="92"/>
      <c r="M30" s="92"/>
      <c r="N30" s="92"/>
    </row>
    <row r="31" ht="21" spans="1:14">
      <c r="A31" s="92">
        <v>2130135</v>
      </c>
      <c r="B31" s="256" t="s">
        <v>94</v>
      </c>
      <c r="C31" s="198">
        <v>30</v>
      </c>
      <c r="D31" s="198"/>
      <c r="E31" s="198">
        <v>30</v>
      </c>
      <c r="F31" s="258"/>
      <c r="G31" s="96"/>
      <c r="H31" s="97"/>
      <c r="I31" s="97"/>
      <c r="J31" s="97"/>
      <c r="K31" s="97"/>
      <c r="L31" s="97"/>
      <c r="M31" s="97"/>
      <c r="N31" s="97"/>
    </row>
    <row r="32" s="38" customFormat="1" ht="21" spans="1:14">
      <c r="A32" s="92">
        <v>2130199</v>
      </c>
      <c r="B32" s="256" t="s">
        <v>95</v>
      </c>
      <c r="C32" s="99">
        <f>D32+E32</f>
        <v>5263.387237</v>
      </c>
      <c r="D32" s="99">
        <v>19.248891</v>
      </c>
      <c r="E32" s="99">
        <v>5244.138346</v>
      </c>
      <c r="F32" s="257"/>
      <c r="G32" s="92"/>
      <c r="H32" s="92"/>
      <c r="I32" s="92"/>
      <c r="J32" s="92"/>
      <c r="K32" s="92"/>
      <c r="L32" s="92"/>
      <c r="M32" s="92"/>
      <c r="N32" s="92"/>
    </row>
    <row r="33" s="38" customFormat="1" ht="21" spans="1:14">
      <c r="A33" s="89">
        <v>21308</v>
      </c>
      <c r="B33" s="210" t="s">
        <v>96</v>
      </c>
      <c r="C33" s="214">
        <f>C34</f>
        <v>1586.23</v>
      </c>
      <c r="D33" s="214">
        <f>D34</f>
        <v>0</v>
      </c>
      <c r="E33" s="214">
        <f>E34</f>
        <v>1586.23</v>
      </c>
      <c r="F33" s="258"/>
      <c r="G33" s="96"/>
      <c r="H33" s="92"/>
      <c r="I33" s="92"/>
      <c r="J33" s="92"/>
      <c r="K33" s="92"/>
      <c r="L33" s="92"/>
      <c r="M33" s="92"/>
      <c r="N33" s="92"/>
    </row>
    <row r="34" s="38" customFormat="1" ht="21" spans="1:14">
      <c r="A34" s="92">
        <v>2130803</v>
      </c>
      <c r="B34" s="256" t="s">
        <v>97</v>
      </c>
      <c r="C34" s="198">
        <v>1586.23</v>
      </c>
      <c r="D34" s="99"/>
      <c r="E34" s="198">
        <v>1586.23</v>
      </c>
      <c r="F34" s="258"/>
      <c r="G34" s="96"/>
      <c r="H34" s="92"/>
      <c r="I34" s="92"/>
      <c r="J34" s="92"/>
      <c r="K34" s="92"/>
      <c r="L34" s="92"/>
      <c r="M34" s="92"/>
      <c r="N34" s="92"/>
    </row>
    <row r="35" ht="15" customHeight="1" spans="1:14">
      <c r="A35" s="92" t="s">
        <v>54</v>
      </c>
      <c r="B35" s="92"/>
      <c r="C35" s="99">
        <f>C6+C9+C16+C21+C24</f>
        <v>28440.671018</v>
      </c>
      <c r="D35" s="99">
        <f>D6+D9+D16+D21+D24</f>
        <v>19.248891</v>
      </c>
      <c r="E35" s="99">
        <f>E6+E9+E16+E21+E24</f>
        <v>28421.422127</v>
      </c>
      <c r="F35" s="258"/>
      <c r="G35" s="96"/>
      <c r="H35" s="97"/>
      <c r="I35" s="97"/>
      <c r="J35" s="97"/>
      <c r="K35" s="97"/>
      <c r="L35" s="97"/>
      <c r="M35" s="97"/>
      <c r="N35" s="262"/>
    </row>
    <row r="36" spans="3:6">
      <c r="C36" s="259"/>
      <c r="D36" s="259"/>
      <c r="E36" s="259"/>
      <c r="F36" s="259"/>
    </row>
    <row r="37" spans="3:6">
      <c r="C37" s="259"/>
      <c r="D37" s="259"/>
      <c r="E37" s="259"/>
      <c r="F37" s="259"/>
    </row>
    <row r="38" spans="3:6">
      <c r="C38" s="259"/>
      <c r="D38" s="259"/>
      <c r="E38" s="259"/>
      <c r="F38" s="259"/>
    </row>
  </sheetData>
  <mergeCells count="17">
    <mergeCell ref="A1:N1"/>
    <mergeCell ref="A2:N2"/>
    <mergeCell ref="A3:B3"/>
    <mergeCell ref="M3:N3"/>
    <mergeCell ref="A4:B4"/>
    <mergeCell ref="H4:I4"/>
    <mergeCell ref="A35:B35"/>
    <mergeCell ref="C4:C5"/>
    <mergeCell ref="D4:D5"/>
    <mergeCell ref="E4:E5"/>
    <mergeCell ref="F4:F5"/>
    <mergeCell ref="G4:G5"/>
    <mergeCell ref="J4:J5"/>
    <mergeCell ref="K4:K5"/>
    <mergeCell ref="L4:L5"/>
    <mergeCell ref="M4:M5"/>
    <mergeCell ref="N4:N5"/>
  </mergeCells>
  <pageMargins left="0.75" right="0.75" top="1" bottom="1" header="0.511805555555556" footer="0.511805555555556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82"/>
  <sheetViews>
    <sheetView zoomScale="110" zoomScaleNormal="110" workbookViewId="0">
      <selection activeCell="M21" sqref="M21"/>
    </sheetView>
  </sheetViews>
  <sheetFormatPr defaultColWidth="9" defaultRowHeight="13.5"/>
  <cols>
    <col min="1" max="1" width="9.25" style="179"/>
    <col min="2" max="2" width="9" style="179"/>
    <col min="3" max="3" width="9.25" style="179"/>
    <col min="4" max="6" width="9" style="179"/>
    <col min="7" max="9" width="21" style="180" customWidth="1"/>
    <col min="10" max="12" width="17.5" style="179" customWidth="1"/>
    <col min="13" max="16384" width="9" style="179"/>
  </cols>
  <sheetData>
    <row r="1" ht="20.25" spans="1:12">
      <c r="A1" s="59" t="s">
        <v>50</v>
      </c>
      <c r="B1" s="59"/>
      <c r="C1" s="59"/>
      <c r="D1" s="59"/>
      <c r="E1" s="59"/>
      <c r="F1" s="59"/>
      <c r="G1" s="60"/>
      <c r="H1" s="60"/>
      <c r="I1" s="60"/>
      <c r="J1" s="59"/>
      <c r="K1" s="59"/>
      <c r="L1" s="59"/>
    </row>
    <row r="2" ht="20.25" spans="1:12">
      <c r="A2" s="59" t="s">
        <v>98</v>
      </c>
      <c r="B2" s="59"/>
      <c r="C2" s="59"/>
      <c r="D2" s="59"/>
      <c r="E2" s="59"/>
      <c r="F2" s="59"/>
      <c r="G2" s="60"/>
      <c r="H2" s="60"/>
      <c r="I2" s="60"/>
      <c r="J2" s="59"/>
      <c r="K2" s="59"/>
      <c r="L2" s="59"/>
    </row>
    <row r="3" ht="15" spans="1:12">
      <c r="A3" s="181"/>
      <c r="B3" s="181"/>
      <c r="C3" s="182"/>
      <c r="D3" s="183"/>
      <c r="E3" s="182"/>
      <c r="F3" s="183"/>
      <c r="G3" s="184"/>
      <c r="H3" s="184"/>
      <c r="I3" s="227"/>
      <c r="J3" s="228"/>
      <c r="K3" s="228"/>
      <c r="L3" s="229" t="s">
        <v>99</v>
      </c>
    </row>
    <row r="4" ht="14.25" spans="1:12">
      <c r="A4" s="185" t="s">
        <v>53</v>
      </c>
      <c r="B4" s="185"/>
      <c r="C4" s="186" t="s">
        <v>100</v>
      </c>
      <c r="D4" s="186"/>
      <c r="E4" s="186" t="s">
        <v>101</v>
      </c>
      <c r="F4" s="186"/>
      <c r="G4" s="187" t="s">
        <v>54</v>
      </c>
      <c r="H4" s="187" t="s">
        <v>102</v>
      </c>
      <c r="I4" s="187" t="s">
        <v>103</v>
      </c>
      <c r="J4" s="186" t="s">
        <v>104</v>
      </c>
      <c r="K4" s="186" t="s">
        <v>105</v>
      </c>
      <c r="L4" s="186" t="s">
        <v>106</v>
      </c>
    </row>
    <row r="5" spans="1:12">
      <c r="A5" s="188" t="s">
        <v>65</v>
      </c>
      <c r="B5" s="189" t="s">
        <v>66</v>
      </c>
      <c r="C5" s="189" t="s">
        <v>65</v>
      </c>
      <c r="D5" s="189" t="s">
        <v>66</v>
      </c>
      <c r="E5" s="189" t="s">
        <v>65</v>
      </c>
      <c r="F5" s="189" t="s">
        <v>66</v>
      </c>
      <c r="G5" s="190"/>
      <c r="H5" s="191"/>
      <c r="I5" s="230"/>
      <c r="J5" s="231"/>
      <c r="K5" s="231"/>
      <c r="L5" s="231"/>
    </row>
    <row r="6" s="176" customFormat="1" spans="1:12">
      <c r="A6" s="14">
        <v>205</v>
      </c>
      <c r="B6" s="14" t="s">
        <v>69</v>
      </c>
      <c r="C6" s="192"/>
      <c r="D6" s="193"/>
      <c r="E6" s="193"/>
      <c r="F6" s="194"/>
      <c r="G6" s="195">
        <f>G7</f>
        <v>84.75</v>
      </c>
      <c r="H6" s="196"/>
      <c r="I6" s="195">
        <f>I8</f>
        <v>84.75</v>
      </c>
      <c r="J6" s="232"/>
      <c r="K6" s="232"/>
      <c r="L6" s="232"/>
    </row>
    <row r="7" s="177" customFormat="1" spans="1:12">
      <c r="A7" s="14">
        <v>20508</v>
      </c>
      <c r="B7" s="14" t="s">
        <v>70</v>
      </c>
      <c r="C7" s="192"/>
      <c r="D7" s="193"/>
      <c r="E7" s="193"/>
      <c r="F7" s="194"/>
      <c r="G7" s="195">
        <f>G8</f>
        <v>84.75</v>
      </c>
      <c r="H7" s="195"/>
      <c r="I7" s="195">
        <f>I8</f>
        <v>84.75</v>
      </c>
      <c r="J7" s="233"/>
      <c r="K7" s="233"/>
      <c r="L7" s="233"/>
    </row>
    <row r="8" s="176" customFormat="1" spans="1:12">
      <c r="A8" s="197">
        <v>2050803</v>
      </c>
      <c r="B8" s="197" t="s">
        <v>71</v>
      </c>
      <c r="C8" s="197">
        <v>50203</v>
      </c>
      <c r="D8" s="197" t="s">
        <v>107</v>
      </c>
      <c r="E8" s="197">
        <v>30216</v>
      </c>
      <c r="F8" s="197" t="s">
        <v>107</v>
      </c>
      <c r="G8" s="198">
        <f>H8+I8</f>
        <v>84.75</v>
      </c>
      <c r="H8" s="199"/>
      <c r="I8" s="198">
        <v>84.75</v>
      </c>
      <c r="J8" s="234"/>
      <c r="K8" s="234"/>
      <c r="L8" s="234"/>
    </row>
    <row r="9" s="178" customFormat="1" ht="21" spans="1:12">
      <c r="A9" s="14">
        <v>208</v>
      </c>
      <c r="B9" s="14" t="s">
        <v>72</v>
      </c>
      <c r="C9" s="200"/>
      <c r="D9" s="201"/>
      <c r="E9" s="201"/>
      <c r="F9" s="202"/>
      <c r="G9" s="203">
        <f>G10</f>
        <v>467.617408</v>
      </c>
      <c r="H9" s="203">
        <f>H10</f>
        <v>466.515408</v>
      </c>
      <c r="I9" s="203">
        <f>I10</f>
        <v>1.102</v>
      </c>
      <c r="J9" s="235"/>
      <c r="K9" s="235"/>
      <c r="L9" s="235"/>
    </row>
    <row r="10" s="178" customFormat="1" ht="21" spans="1:12">
      <c r="A10" s="14">
        <v>20805</v>
      </c>
      <c r="B10" s="14" t="s">
        <v>73</v>
      </c>
      <c r="C10" s="200"/>
      <c r="D10" s="201"/>
      <c r="E10" s="201"/>
      <c r="F10" s="202"/>
      <c r="G10" s="203">
        <f>G11+G14+G18+G20+G22</f>
        <v>467.617408</v>
      </c>
      <c r="H10" s="203">
        <f>H11+H14+H18+H20+H22</f>
        <v>466.515408</v>
      </c>
      <c r="I10" s="203">
        <f>I11+I14+I18+I20+I22</f>
        <v>1.102</v>
      </c>
      <c r="J10" s="235"/>
      <c r="K10" s="235"/>
      <c r="L10" s="235"/>
    </row>
    <row r="11" spans="1:12">
      <c r="A11" s="204">
        <v>2080501</v>
      </c>
      <c r="B11" s="204" t="s">
        <v>74</v>
      </c>
      <c r="C11" s="205" t="s">
        <v>108</v>
      </c>
      <c r="D11" s="206"/>
      <c r="E11" s="206"/>
      <c r="F11" s="207"/>
      <c r="G11" s="199">
        <f t="shared" ref="G11:G17" si="0">H11+I11</f>
        <v>42.362</v>
      </c>
      <c r="H11" s="199">
        <f>SUM(H12:H13)</f>
        <v>42.362</v>
      </c>
      <c r="I11" s="220"/>
      <c r="J11" s="236"/>
      <c r="K11" s="236"/>
      <c r="L11" s="236"/>
    </row>
    <row r="12" ht="21" spans="1:12">
      <c r="A12" s="208"/>
      <c r="B12" s="208"/>
      <c r="C12" s="197">
        <v>50299</v>
      </c>
      <c r="D12" s="197" t="s">
        <v>109</v>
      </c>
      <c r="E12" s="197">
        <v>30299</v>
      </c>
      <c r="F12" s="197" t="s">
        <v>109</v>
      </c>
      <c r="G12" s="199">
        <f t="shared" si="0"/>
        <v>7.707</v>
      </c>
      <c r="H12" s="199">
        <v>7.707</v>
      </c>
      <c r="I12" s="220"/>
      <c r="J12" s="236"/>
      <c r="K12" s="236"/>
      <c r="L12" s="236"/>
    </row>
    <row r="13" spans="1:12">
      <c r="A13" s="209"/>
      <c r="B13" s="209"/>
      <c r="C13" s="197">
        <v>50905</v>
      </c>
      <c r="D13" s="197" t="s">
        <v>110</v>
      </c>
      <c r="E13" s="197">
        <v>30302</v>
      </c>
      <c r="F13" s="197" t="s">
        <v>111</v>
      </c>
      <c r="G13" s="199">
        <f t="shared" si="0"/>
        <v>34.655</v>
      </c>
      <c r="H13" s="199">
        <v>34.655</v>
      </c>
      <c r="I13" s="220"/>
      <c r="J13" s="236"/>
      <c r="K13" s="236"/>
      <c r="L13" s="236"/>
    </row>
    <row r="14" spans="1:12">
      <c r="A14" s="197">
        <v>2080502</v>
      </c>
      <c r="B14" s="197" t="s">
        <v>75</v>
      </c>
      <c r="C14" s="205" t="s">
        <v>108</v>
      </c>
      <c r="D14" s="206"/>
      <c r="E14" s="206"/>
      <c r="F14" s="207"/>
      <c r="G14" s="199">
        <f t="shared" si="0"/>
        <v>39.2224</v>
      </c>
      <c r="H14" s="199">
        <f>SUM(H15:H17)</f>
        <v>39.2224</v>
      </c>
      <c r="I14" s="220"/>
      <c r="J14" s="236"/>
      <c r="K14" s="236"/>
      <c r="L14" s="236"/>
    </row>
    <row r="15" ht="21" spans="1:12">
      <c r="A15" s="197"/>
      <c r="B15" s="197"/>
      <c r="C15" s="197">
        <v>50901</v>
      </c>
      <c r="D15" s="197" t="s">
        <v>112</v>
      </c>
      <c r="E15" s="197">
        <v>30307</v>
      </c>
      <c r="F15" s="197" t="s">
        <v>113</v>
      </c>
      <c r="G15" s="199">
        <f t="shared" si="0"/>
        <v>9</v>
      </c>
      <c r="H15" s="199">
        <v>9</v>
      </c>
      <c r="I15" s="220"/>
      <c r="J15" s="236"/>
      <c r="K15" s="236"/>
      <c r="L15" s="236"/>
    </row>
    <row r="16" spans="1:12">
      <c r="A16" s="197"/>
      <c r="B16" s="197"/>
      <c r="C16" s="197">
        <v>50905</v>
      </c>
      <c r="D16" s="197" t="s">
        <v>110</v>
      </c>
      <c r="E16" s="197">
        <v>30301</v>
      </c>
      <c r="F16" s="197" t="s">
        <v>114</v>
      </c>
      <c r="G16" s="199">
        <f t="shared" si="0"/>
        <v>24.4544</v>
      </c>
      <c r="H16" s="199">
        <v>24.4544</v>
      </c>
      <c r="I16" s="220"/>
      <c r="J16" s="236"/>
      <c r="K16" s="236"/>
      <c r="L16" s="236"/>
    </row>
    <row r="17" spans="1:12">
      <c r="A17" s="197"/>
      <c r="B17" s="197"/>
      <c r="C17" s="197">
        <v>50905</v>
      </c>
      <c r="D17" s="197" t="s">
        <v>110</v>
      </c>
      <c r="E17" s="197">
        <v>30302</v>
      </c>
      <c r="F17" s="197" t="s">
        <v>111</v>
      </c>
      <c r="G17" s="199">
        <f t="shared" si="0"/>
        <v>5.768</v>
      </c>
      <c r="H17" s="199">
        <v>5.768</v>
      </c>
      <c r="I17" s="220"/>
      <c r="J17" s="236"/>
      <c r="K17" s="236"/>
      <c r="L17" s="236"/>
    </row>
    <row r="18" spans="1:12">
      <c r="A18" s="208">
        <v>2080505</v>
      </c>
      <c r="B18" s="208" t="s">
        <v>76</v>
      </c>
      <c r="C18" s="205" t="s">
        <v>108</v>
      </c>
      <c r="D18" s="206"/>
      <c r="E18" s="206"/>
      <c r="F18" s="207"/>
      <c r="G18" s="199">
        <f>SUM(G19:G19)</f>
        <v>256.620672</v>
      </c>
      <c r="H18" s="199">
        <f>SUM(H19:H19)</f>
        <v>256.620672</v>
      </c>
      <c r="I18" s="220"/>
      <c r="J18" s="236"/>
      <c r="K18" s="236"/>
      <c r="L18" s="236"/>
    </row>
    <row r="19" ht="31.5" spans="1:12">
      <c r="A19" s="208"/>
      <c r="B19" s="208"/>
      <c r="C19" s="197">
        <v>50102</v>
      </c>
      <c r="D19" s="197" t="s">
        <v>115</v>
      </c>
      <c r="E19" s="197">
        <v>30108</v>
      </c>
      <c r="F19" s="197" t="s">
        <v>116</v>
      </c>
      <c r="G19" s="199">
        <f>H19+I19</f>
        <v>256.620672</v>
      </c>
      <c r="H19" s="199">
        <v>256.620672</v>
      </c>
      <c r="I19" s="220"/>
      <c r="J19" s="236"/>
      <c r="K19" s="236"/>
      <c r="L19" s="236"/>
    </row>
    <row r="20" spans="1:12">
      <c r="A20" s="204">
        <v>2080506</v>
      </c>
      <c r="B20" s="204" t="s">
        <v>77</v>
      </c>
      <c r="C20" s="205" t="s">
        <v>108</v>
      </c>
      <c r="D20" s="206"/>
      <c r="E20" s="206"/>
      <c r="F20" s="207"/>
      <c r="G20" s="199">
        <f>SUM(G21:G21)</f>
        <v>128.310336</v>
      </c>
      <c r="H20" s="199">
        <f>SUM(H21:H21)</f>
        <v>128.310336</v>
      </c>
      <c r="I20" s="220"/>
      <c r="J20" s="236"/>
      <c r="K20" s="236"/>
      <c r="L20" s="236"/>
    </row>
    <row r="21" spans="1:12">
      <c r="A21" s="208"/>
      <c r="B21" s="208"/>
      <c r="C21" s="197">
        <v>50102</v>
      </c>
      <c r="D21" s="197" t="s">
        <v>115</v>
      </c>
      <c r="E21" s="197">
        <v>30109</v>
      </c>
      <c r="F21" s="197" t="s">
        <v>117</v>
      </c>
      <c r="G21" s="199">
        <f>H21+I21</f>
        <v>128.310336</v>
      </c>
      <c r="H21" s="199">
        <v>128.310336</v>
      </c>
      <c r="I21" s="220"/>
      <c r="J21" s="236"/>
      <c r="K21" s="236"/>
      <c r="L21" s="236"/>
    </row>
    <row r="22" s="176" customFormat="1" ht="21" spans="1:12">
      <c r="A22" s="197">
        <v>2080599</v>
      </c>
      <c r="B22" s="197" t="s">
        <v>78</v>
      </c>
      <c r="C22" s="197">
        <v>50901</v>
      </c>
      <c r="D22" s="197" t="s">
        <v>112</v>
      </c>
      <c r="E22" s="197">
        <v>30305</v>
      </c>
      <c r="F22" s="197" t="s">
        <v>118</v>
      </c>
      <c r="G22" s="199">
        <f>H22+I22</f>
        <v>1.102</v>
      </c>
      <c r="H22" s="199"/>
      <c r="I22" s="199">
        <v>1.102</v>
      </c>
      <c r="J22" s="234"/>
      <c r="K22" s="234"/>
      <c r="L22" s="234"/>
    </row>
    <row r="23" ht="21" spans="1:12">
      <c r="A23" s="14">
        <v>210</v>
      </c>
      <c r="B23" s="14" t="s">
        <v>79</v>
      </c>
      <c r="C23" s="205"/>
      <c r="D23" s="206"/>
      <c r="E23" s="206"/>
      <c r="F23" s="207"/>
      <c r="G23" s="203">
        <f>G24</f>
        <v>288.156396</v>
      </c>
      <c r="H23" s="203">
        <f>H24</f>
        <v>288.156396</v>
      </c>
      <c r="I23" s="220"/>
      <c r="J23" s="236"/>
      <c r="K23" s="236"/>
      <c r="L23" s="236"/>
    </row>
    <row r="24" ht="21" spans="1:12">
      <c r="A24" s="14">
        <v>21011</v>
      </c>
      <c r="B24" s="14" t="s">
        <v>80</v>
      </c>
      <c r="C24" s="205"/>
      <c r="D24" s="206"/>
      <c r="E24" s="206"/>
      <c r="F24" s="207"/>
      <c r="G24" s="203">
        <f>G25+G26+G28</f>
        <v>288.156396</v>
      </c>
      <c r="H24" s="203">
        <f>H25+H26+H28</f>
        <v>288.156396</v>
      </c>
      <c r="I24" s="220"/>
      <c r="J24" s="236"/>
      <c r="K24" s="236"/>
      <c r="L24" s="236"/>
    </row>
    <row r="25" ht="21" spans="1:12">
      <c r="A25" s="197">
        <v>2101101</v>
      </c>
      <c r="B25" s="197" t="s">
        <v>81</v>
      </c>
      <c r="C25" s="197">
        <v>50102</v>
      </c>
      <c r="D25" s="197" t="s">
        <v>115</v>
      </c>
      <c r="E25" s="197">
        <v>30110</v>
      </c>
      <c r="F25" s="197" t="s">
        <v>119</v>
      </c>
      <c r="G25" s="199">
        <f>H25+I25</f>
        <v>114.909924</v>
      </c>
      <c r="H25" s="199">
        <v>114.909924</v>
      </c>
      <c r="I25" s="220"/>
      <c r="J25" s="236"/>
      <c r="K25" s="236"/>
      <c r="L25" s="236"/>
    </row>
    <row r="26" spans="1:12">
      <c r="A26" s="204">
        <v>2101102</v>
      </c>
      <c r="B26" s="204" t="s">
        <v>82</v>
      </c>
      <c r="C26" s="205" t="s">
        <v>108</v>
      </c>
      <c r="D26" s="206"/>
      <c r="E26" s="206"/>
      <c r="F26" s="207"/>
      <c r="G26" s="199">
        <f>H26+I26</f>
        <v>105.709824</v>
      </c>
      <c r="H26" s="199">
        <f>SUM(H27:H27)</f>
        <v>105.709824</v>
      </c>
      <c r="I26" s="220"/>
      <c r="J26" s="236"/>
      <c r="K26" s="236"/>
      <c r="L26" s="236"/>
    </row>
    <row r="27" ht="21" spans="1:12">
      <c r="A27" s="208"/>
      <c r="B27" s="208"/>
      <c r="C27" s="197">
        <v>50102</v>
      </c>
      <c r="D27" s="197" t="s">
        <v>115</v>
      </c>
      <c r="E27" s="197">
        <v>30110</v>
      </c>
      <c r="F27" s="197" t="s">
        <v>119</v>
      </c>
      <c r="G27" s="199">
        <f>H27+I27</f>
        <v>105.709824</v>
      </c>
      <c r="H27" s="199">
        <v>105.709824</v>
      </c>
      <c r="I27" s="220"/>
      <c r="J27" s="236"/>
      <c r="K27" s="236"/>
      <c r="L27" s="236"/>
    </row>
    <row r="28" spans="1:12">
      <c r="A28" s="204">
        <v>2101103</v>
      </c>
      <c r="B28" s="204" t="s">
        <v>83</v>
      </c>
      <c r="C28" s="205" t="s">
        <v>108</v>
      </c>
      <c r="D28" s="206"/>
      <c r="E28" s="206"/>
      <c r="F28" s="207"/>
      <c r="G28" s="199">
        <f>H28+I28</f>
        <v>67.536648</v>
      </c>
      <c r="H28" s="199">
        <f>SUM(H29:H29)</f>
        <v>67.536648</v>
      </c>
      <c r="I28" s="220"/>
      <c r="J28" s="236"/>
      <c r="K28" s="236"/>
      <c r="L28" s="236"/>
    </row>
    <row r="29" ht="21" spans="1:12">
      <c r="A29" s="208"/>
      <c r="B29" s="208"/>
      <c r="C29" s="197">
        <v>50102</v>
      </c>
      <c r="D29" s="197" t="s">
        <v>115</v>
      </c>
      <c r="E29" s="197">
        <v>30111</v>
      </c>
      <c r="F29" s="197" t="s">
        <v>120</v>
      </c>
      <c r="G29" s="199">
        <f>H29+I29</f>
        <v>67.536648</v>
      </c>
      <c r="H29" s="199">
        <v>67.536648</v>
      </c>
      <c r="I29" s="220"/>
      <c r="J29" s="236"/>
      <c r="K29" s="236"/>
      <c r="L29" s="236"/>
    </row>
    <row r="30" spans="1:12">
      <c r="A30" s="89">
        <v>211</v>
      </c>
      <c r="B30" s="210" t="s">
        <v>84</v>
      </c>
      <c r="C30" s="211"/>
      <c r="D30" s="212"/>
      <c r="E30" s="212"/>
      <c r="F30" s="213"/>
      <c r="G30" s="214">
        <f t="shared" ref="G30:I30" si="1">G31</f>
        <v>2931.702</v>
      </c>
      <c r="H30" s="214"/>
      <c r="I30" s="214">
        <f>I31</f>
        <v>2931.702</v>
      </c>
      <c r="J30" s="236"/>
      <c r="K30" s="236"/>
      <c r="L30" s="236"/>
    </row>
    <row r="31" spans="1:12">
      <c r="A31" s="89">
        <v>21103</v>
      </c>
      <c r="B31" s="210" t="s">
        <v>85</v>
      </c>
      <c r="C31" s="211"/>
      <c r="D31" s="212"/>
      <c r="E31" s="212"/>
      <c r="F31" s="213"/>
      <c r="G31" s="214">
        <f>G32+G33</f>
        <v>2931.702</v>
      </c>
      <c r="H31" s="214"/>
      <c r="I31" s="214">
        <f>I32+I33</f>
        <v>2931.702</v>
      </c>
      <c r="J31" s="236"/>
      <c r="K31" s="236"/>
      <c r="L31" s="236"/>
    </row>
    <row r="32" spans="1:12">
      <c r="A32" s="215">
        <v>2110301</v>
      </c>
      <c r="B32" s="215" t="s">
        <v>86</v>
      </c>
      <c r="C32" s="197">
        <v>50201</v>
      </c>
      <c r="D32" s="197" t="s">
        <v>121</v>
      </c>
      <c r="E32" s="197" t="s">
        <v>122</v>
      </c>
      <c r="F32" s="197" t="s">
        <v>123</v>
      </c>
      <c r="G32" s="198">
        <f>H32+I32</f>
        <v>2903.702</v>
      </c>
      <c r="H32" s="198"/>
      <c r="I32" s="198">
        <v>2903.702</v>
      </c>
      <c r="J32" s="236"/>
      <c r="K32" s="236"/>
      <c r="L32" s="236"/>
    </row>
    <row r="33" ht="21" spans="1:12">
      <c r="A33" s="216"/>
      <c r="B33" s="216"/>
      <c r="C33" s="197">
        <v>50299</v>
      </c>
      <c r="D33" s="197" t="s">
        <v>109</v>
      </c>
      <c r="E33" s="197">
        <v>30299</v>
      </c>
      <c r="F33" s="197" t="s">
        <v>109</v>
      </c>
      <c r="G33" s="99">
        <f>H33+I33</f>
        <v>28</v>
      </c>
      <c r="H33" s="99"/>
      <c r="I33" s="99">
        <v>28</v>
      </c>
      <c r="J33" s="236"/>
      <c r="K33" s="236"/>
      <c r="L33" s="236"/>
    </row>
    <row r="34" spans="1:12">
      <c r="A34" s="14">
        <v>213</v>
      </c>
      <c r="B34" s="14" t="s">
        <v>87</v>
      </c>
      <c r="C34" s="217"/>
      <c r="D34" s="217"/>
      <c r="E34" s="217"/>
      <c r="F34" s="217"/>
      <c r="G34" s="203">
        <f>G35+G80</f>
        <v>24668.445214</v>
      </c>
      <c r="H34" s="203">
        <f>H35+H80</f>
        <v>2800.554061</v>
      </c>
      <c r="I34" s="203">
        <f>I35+I80</f>
        <v>21867.891153</v>
      </c>
      <c r="J34" s="236"/>
      <c r="K34" s="236"/>
      <c r="L34" s="236"/>
    </row>
    <row r="35" spans="1:12">
      <c r="A35" s="14">
        <v>21301</v>
      </c>
      <c r="B35" s="14" t="s">
        <v>88</v>
      </c>
      <c r="C35" s="211"/>
      <c r="D35" s="212"/>
      <c r="E35" s="212"/>
      <c r="F35" s="213"/>
      <c r="G35" s="203">
        <f>G36+G56+G63+G66+G68+G72+G74</f>
        <v>23082.215214</v>
      </c>
      <c r="H35" s="203">
        <f>H36+H56+H63+H66+H68+H72+H74</f>
        <v>2800.554061</v>
      </c>
      <c r="I35" s="203">
        <f>I36+I56+I63+I66+I68+I72+I74</f>
        <v>20281.661153</v>
      </c>
      <c r="J35" s="236"/>
      <c r="K35" s="236"/>
      <c r="L35" s="236"/>
    </row>
    <row r="36" spans="1:12">
      <c r="A36" s="208">
        <v>2130101</v>
      </c>
      <c r="B36" s="208" t="s">
        <v>89</v>
      </c>
      <c r="C36" s="205" t="s">
        <v>108</v>
      </c>
      <c r="D36" s="206"/>
      <c r="E36" s="206"/>
      <c r="F36" s="207"/>
      <c r="G36" s="218">
        <f>SUM(G37:G55)</f>
        <v>1400.627701</v>
      </c>
      <c r="H36" s="199">
        <f>SUM(H37:H55)</f>
        <v>1396.787701</v>
      </c>
      <c r="I36" s="199">
        <f>SUM(I37:I55)</f>
        <v>3.84</v>
      </c>
      <c r="J36" s="236"/>
      <c r="K36" s="236"/>
      <c r="L36" s="236"/>
    </row>
    <row r="37" ht="21" spans="1:12">
      <c r="A37" s="208"/>
      <c r="B37" s="208"/>
      <c r="C37" s="219">
        <v>50101</v>
      </c>
      <c r="D37" s="219" t="s">
        <v>124</v>
      </c>
      <c r="E37" s="219">
        <v>30101</v>
      </c>
      <c r="F37" s="219" t="s">
        <v>125</v>
      </c>
      <c r="G37" s="199">
        <f t="shared" ref="G37:G43" si="2">H37+I37</f>
        <v>222.1236</v>
      </c>
      <c r="H37" s="199">
        <v>222.1236</v>
      </c>
      <c r="I37" s="237"/>
      <c r="J37" s="238"/>
      <c r="K37" s="238"/>
      <c r="L37" s="236"/>
    </row>
    <row r="38" ht="21" spans="1:12">
      <c r="A38" s="208"/>
      <c r="B38" s="208"/>
      <c r="C38" s="219">
        <v>50101</v>
      </c>
      <c r="D38" s="219" t="s">
        <v>124</v>
      </c>
      <c r="E38" s="219">
        <v>30102</v>
      </c>
      <c r="F38" s="219" t="s">
        <v>126</v>
      </c>
      <c r="G38" s="199">
        <f t="shared" si="2"/>
        <v>506.355504</v>
      </c>
      <c r="H38" s="199">
        <v>506.355504</v>
      </c>
      <c r="I38" s="237"/>
      <c r="J38" s="238"/>
      <c r="K38" s="238"/>
      <c r="L38" s="236"/>
    </row>
    <row r="39" ht="18" customHeight="1" spans="1:12">
      <c r="A39" s="208"/>
      <c r="B39" s="208"/>
      <c r="C39" s="219">
        <v>50101</v>
      </c>
      <c r="D39" s="219" t="s">
        <v>124</v>
      </c>
      <c r="E39" s="219">
        <v>30103</v>
      </c>
      <c r="F39" s="219" t="s">
        <v>127</v>
      </c>
      <c r="G39" s="199">
        <f t="shared" si="2"/>
        <v>321.6103</v>
      </c>
      <c r="H39" s="199">
        <v>321.6103</v>
      </c>
      <c r="I39" s="237"/>
      <c r="J39" s="238"/>
      <c r="K39" s="238"/>
      <c r="L39" s="236"/>
    </row>
    <row r="40" ht="21" spans="1:12">
      <c r="A40" s="208"/>
      <c r="B40" s="208"/>
      <c r="C40" s="219">
        <v>50102</v>
      </c>
      <c r="D40" s="219" t="s">
        <v>115</v>
      </c>
      <c r="E40" s="219">
        <v>30112</v>
      </c>
      <c r="F40" s="219" t="s">
        <v>128</v>
      </c>
      <c r="G40" s="199">
        <f t="shared" si="2"/>
        <v>3.740928</v>
      </c>
      <c r="H40" s="199">
        <v>3.740928</v>
      </c>
      <c r="I40" s="237"/>
      <c r="J40" s="238"/>
      <c r="K40" s="238"/>
      <c r="L40" s="236"/>
    </row>
    <row r="41" spans="1:12">
      <c r="A41" s="208"/>
      <c r="B41" s="208"/>
      <c r="C41" s="219">
        <v>50103</v>
      </c>
      <c r="D41" s="219" t="s">
        <v>129</v>
      </c>
      <c r="E41" s="219">
        <v>30113</v>
      </c>
      <c r="F41" s="219" t="s">
        <v>129</v>
      </c>
      <c r="G41" s="199">
        <f t="shared" si="2"/>
        <v>117.5616</v>
      </c>
      <c r="H41" s="199">
        <v>117.5616</v>
      </c>
      <c r="I41" s="237"/>
      <c r="J41" s="238"/>
      <c r="K41" s="238"/>
      <c r="L41" s="236"/>
    </row>
    <row r="42" spans="1:12">
      <c r="A42" s="208"/>
      <c r="B42" s="208"/>
      <c r="C42" s="219">
        <v>50201</v>
      </c>
      <c r="D42" s="219" t="s">
        <v>121</v>
      </c>
      <c r="E42" s="219">
        <v>30201</v>
      </c>
      <c r="F42" s="219" t="s">
        <v>130</v>
      </c>
      <c r="G42" s="199">
        <f t="shared" si="2"/>
        <v>27.36</v>
      </c>
      <c r="H42" s="199">
        <v>27.36</v>
      </c>
      <c r="I42" s="237"/>
      <c r="J42" s="238"/>
      <c r="K42" s="238"/>
      <c r="L42" s="236"/>
    </row>
    <row r="43" spans="1:12">
      <c r="A43" s="208"/>
      <c r="B43" s="208"/>
      <c r="C43" s="219">
        <v>50201</v>
      </c>
      <c r="D43" s="219" t="s">
        <v>121</v>
      </c>
      <c r="E43" s="219">
        <v>30202</v>
      </c>
      <c r="F43" s="219" t="s">
        <v>131</v>
      </c>
      <c r="G43" s="199">
        <f t="shared" si="2"/>
        <v>5</v>
      </c>
      <c r="H43" s="199">
        <v>5</v>
      </c>
      <c r="I43" s="237"/>
      <c r="J43" s="238"/>
      <c r="K43" s="238"/>
      <c r="L43" s="236"/>
    </row>
    <row r="44" spans="1:12">
      <c r="A44" s="208"/>
      <c r="B44" s="208"/>
      <c r="C44" s="219">
        <v>50201</v>
      </c>
      <c r="D44" s="219" t="s">
        <v>121</v>
      </c>
      <c r="E44" s="219">
        <v>30211</v>
      </c>
      <c r="F44" s="219" t="s">
        <v>132</v>
      </c>
      <c r="G44" s="199">
        <f t="shared" ref="G44:G55" si="3">H44+I44</f>
        <v>10</v>
      </c>
      <c r="H44" s="199">
        <v>10</v>
      </c>
      <c r="I44" s="237"/>
      <c r="J44" s="238"/>
      <c r="K44" s="238"/>
      <c r="L44" s="236"/>
    </row>
    <row r="45" spans="1:12">
      <c r="A45" s="208"/>
      <c r="B45" s="208"/>
      <c r="C45" s="219">
        <v>50201</v>
      </c>
      <c r="D45" s="219" t="s">
        <v>121</v>
      </c>
      <c r="E45" s="219">
        <v>30228</v>
      </c>
      <c r="F45" s="219" t="s">
        <v>133</v>
      </c>
      <c r="G45" s="199">
        <f t="shared" si="3"/>
        <v>46.146011</v>
      </c>
      <c r="H45" s="199">
        <v>46.146011</v>
      </c>
      <c r="I45" s="237"/>
      <c r="J45" s="238"/>
      <c r="K45" s="238"/>
      <c r="L45" s="236"/>
    </row>
    <row r="46" spans="1:12">
      <c r="A46" s="208"/>
      <c r="B46" s="208"/>
      <c r="C46" s="219">
        <v>50201</v>
      </c>
      <c r="D46" s="219" t="s">
        <v>121</v>
      </c>
      <c r="E46" s="219">
        <v>30229</v>
      </c>
      <c r="F46" s="219" t="s">
        <v>134</v>
      </c>
      <c r="G46" s="199">
        <f t="shared" si="3"/>
        <v>42</v>
      </c>
      <c r="H46" s="199">
        <v>42</v>
      </c>
      <c r="I46" s="237"/>
      <c r="J46" s="238"/>
      <c r="K46" s="238"/>
      <c r="L46" s="236"/>
    </row>
    <row r="47" spans="1:12">
      <c r="A47" s="208"/>
      <c r="B47" s="208"/>
      <c r="C47" s="219">
        <v>50201</v>
      </c>
      <c r="D47" s="219" t="s">
        <v>121</v>
      </c>
      <c r="E47" s="219">
        <v>30239</v>
      </c>
      <c r="F47" s="219" t="s">
        <v>135</v>
      </c>
      <c r="G47" s="199">
        <f t="shared" si="3"/>
        <v>41.872</v>
      </c>
      <c r="H47" s="199">
        <v>41.872</v>
      </c>
      <c r="I47" s="237"/>
      <c r="J47" s="238"/>
      <c r="K47" s="238"/>
      <c r="L47" s="236"/>
    </row>
    <row r="48" spans="1:12">
      <c r="A48" s="208"/>
      <c r="B48" s="208"/>
      <c r="C48" s="219">
        <v>50202</v>
      </c>
      <c r="D48" s="219" t="s">
        <v>136</v>
      </c>
      <c r="E48" s="219">
        <v>30215</v>
      </c>
      <c r="F48" s="219" t="s">
        <v>136</v>
      </c>
      <c r="G48" s="199">
        <f t="shared" si="3"/>
        <v>3</v>
      </c>
      <c r="H48" s="199">
        <v>3</v>
      </c>
      <c r="I48" s="237"/>
      <c r="J48" s="238"/>
      <c r="K48" s="238"/>
      <c r="L48" s="236"/>
    </row>
    <row r="49" spans="1:12">
      <c r="A49" s="208"/>
      <c r="B49" s="208"/>
      <c r="C49" s="219">
        <v>50203</v>
      </c>
      <c r="D49" s="219" t="s">
        <v>107</v>
      </c>
      <c r="E49" s="219">
        <v>30216</v>
      </c>
      <c r="F49" s="219" t="s">
        <v>107</v>
      </c>
      <c r="G49" s="199">
        <f t="shared" si="3"/>
        <v>3.6</v>
      </c>
      <c r="H49" s="199">
        <v>3.6</v>
      </c>
      <c r="I49" s="237"/>
      <c r="J49" s="238"/>
      <c r="K49" s="238"/>
      <c r="L49" s="236"/>
    </row>
    <row r="50" spans="1:12">
      <c r="A50" s="208"/>
      <c r="B50" s="208"/>
      <c r="C50" s="219">
        <v>50206</v>
      </c>
      <c r="D50" s="219" t="s">
        <v>137</v>
      </c>
      <c r="E50" s="219">
        <v>30217</v>
      </c>
      <c r="F50" s="219" t="s">
        <v>137</v>
      </c>
      <c r="G50" s="199">
        <f t="shared" si="3"/>
        <v>0.2</v>
      </c>
      <c r="H50" s="199">
        <v>0.2</v>
      </c>
      <c r="I50" s="237"/>
      <c r="J50" s="238"/>
      <c r="K50" s="238"/>
      <c r="L50" s="236"/>
    </row>
    <row r="51" ht="21" spans="1:12">
      <c r="A51" s="208"/>
      <c r="B51" s="208"/>
      <c r="C51" s="219">
        <v>50208</v>
      </c>
      <c r="D51" s="219" t="s">
        <v>138</v>
      </c>
      <c r="E51" s="219">
        <v>30231</v>
      </c>
      <c r="F51" s="219" t="s">
        <v>138</v>
      </c>
      <c r="G51" s="199">
        <f t="shared" si="3"/>
        <v>5.4</v>
      </c>
      <c r="H51" s="199">
        <v>5.4</v>
      </c>
      <c r="I51" s="237"/>
      <c r="J51" s="238"/>
      <c r="K51" s="238"/>
      <c r="L51" s="236"/>
    </row>
    <row r="52" spans="1:12">
      <c r="A52" s="208"/>
      <c r="B52" s="208"/>
      <c r="C52" s="219">
        <v>50209</v>
      </c>
      <c r="D52" s="219" t="s">
        <v>139</v>
      </c>
      <c r="E52" s="219">
        <v>30213</v>
      </c>
      <c r="F52" s="219" t="s">
        <v>139</v>
      </c>
      <c r="G52" s="199">
        <f t="shared" si="3"/>
        <v>6</v>
      </c>
      <c r="H52" s="199">
        <v>6</v>
      </c>
      <c r="I52" s="237"/>
      <c r="J52" s="238"/>
      <c r="K52" s="238"/>
      <c r="L52" s="236"/>
    </row>
    <row r="53" ht="21" spans="1:12">
      <c r="A53" s="208"/>
      <c r="B53" s="208"/>
      <c r="C53" s="219">
        <v>50299</v>
      </c>
      <c r="D53" s="219" t="s">
        <v>140</v>
      </c>
      <c r="E53" s="219">
        <v>30299</v>
      </c>
      <c r="F53" s="219" t="s">
        <v>140</v>
      </c>
      <c r="G53" s="199">
        <f t="shared" si="3"/>
        <v>34.799758</v>
      </c>
      <c r="H53" s="199">
        <v>34.799758</v>
      </c>
      <c r="I53" s="237"/>
      <c r="J53" s="238"/>
      <c r="K53" s="238"/>
      <c r="L53" s="236"/>
    </row>
    <row r="54" spans="1:12">
      <c r="A54" s="208"/>
      <c r="B54" s="208"/>
      <c r="C54" s="219">
        <v>50306</v>
      </c>
      <c r="D54" s="219" t="s">
        <v>141</v>
      </c>
      <c r="E54" s="219">
        <v>31002</v>
      </c>
      <c r="F54" s="219" t="s">
        <v>142</v>
      </c>
      <c r="G54" s="199">
        <f t="shared" si="3"/>
        <v>3.84</v>
      </c>
      <c r="H54" s="220"/>
      <c r="I54" s="226">
        <v>3.84</v>
      </c>
      <c r="J54" s="238"/>
      <c r="K54" s="238"/>
      <c r="L54" s="236"/>
    </row>
    <row r="55" ht="21" spans="1:12">
      <c r="A55" s="208"/>
      <c r="B55" s="208"/>
      <c r="C55" s="219">
        <v>50901</v>
      </c>
      <c r="D55" s="219" t="s">
        <v>112</v>
      </c>
      <c r="E55" s="219">
        <v>30309</v>
      </c>
      <c r="F55" s="219" t="s">
        <v>143</v>
      </c>
      <c r="G55" s="199">
        <f t="shared" si="3"/>
        <v>0.018</v>
      </c>
      <c r="H55" s="199">
        <v>0.018</v>
      </c>
      <c r="I55" s="237"/>
      <c r="J55" s="238"/>
      <c r="K55" s="238"/>
      <c r="L55" s="236"/>
    </row>
    <row r="56" spans="1:12">
      <c r="A56" s="221">
        <v>2130104</v>
      </c>
      <c r="B56" s="221" t="s">
        <v>90</v>
      </c>
      <c r="C56" s="222" t="s">
        <v>108</v>
      </c>
      <c r="D56" s="223"/>
      <c r="E56" s="223"/>
      <c r="F56" s="224"/>
      <c r="G56" s="199">
        <f>SUM(G57:G62)</f>
        <v>1403.76636</v>
      </c>
      <c r="H56" s="199">
        <f>SUM(H57:H62)</f>
        <v>1403.76636</v>
      </c>
      <c r="I56" s="220"/>
      <c r="J56" s="238"/>
      <c r="K56" s="238"/>
      <c r="L56" s="236"/>
    </row>
    <row r="57" ht="21" spans="1:12">
      <c r="A57" s="225"/>
      <c r="B57" s="225"/>
      <c r="C57" s="219">
        <v>50101</v>
      </c>
      <c r="D57" s="219" t="s">
        <v>144</v>
      </c>
      <c r="E57" s="219">
        <v>30101</v>
      </c>
      <c r="F57" s="219" t="s">
        <v>125</v>
      </c>
      <c r="G57" s="199">
        <f t="shared" ref="G57:G62" si="4">H57+I57</f>
        <v>233.754</v>
      </c>
      <c r="H57" s="199">
        <v>233.754</v>
      </c>
      <c r="I57" s="237"/>
      <c r="J57" s="238"/>
      <c r="K57" s="238"/>
      <c r="L57" s="236"/>
    </row>
    <row r="58" ht="21" spans="1:12">
      <c r="A58" s="225"/>
      <c r="B58" s="225"/>
      <c r="C58" s="219">
        <v>50101</v>
      </c>
      <c r="D58" s="219" t="s">
        <v>144</v>
      </c>
      <c r="E58" s="219">
        <v>30102</v>
      </c>
      <c r="F58" s="219" t="s">
        <v>126</v>
      </c>
      <c r="G58" s="199">
        <f t="shared" si="4"/>
        <v>251.00964</v>
      </c>
      <c r="H58" s="199">
        <v>251.00964</v>
      </c>
      <c r="I58" s="237"/>
      <c r="J58" s="238"/>
      <c r="K58" s="238"/>
      <c r="L58" s="236"/>
    </row>
    <row r="59" ht="21" spans="1:12">
      <c r="A59" s="225"/>
      <c r="B59" s="225"/>
      <c r="C59" s="219">
        <v>50101</v>
      </c>
      <c r="D59" s="219" t="s">
        <v>144</v>
      </c>
      <c r="E59" s="219">
        <v>30107</v>
      </c>
      <c r="F59" s="219" t="s">
        <v>145</v>
      </c>
      <c r="G59" s="199">
        <f t="shared" si="4"/>
        <v>772.4055</v>
      </c>
      <c r="H59" s="199">
        <v>772.4055</v>
      </c>
      <c r="I59" s="237"/>
      <c r="J59" s="238"/>
      <c r="K59" s="238"/>
      <c r="L59" s="236"/>
    </row>
    <row r="60" ht="21" spans="1:12">
      <c r="A60" s="225"/>
      <c r="B60" s="225"/>
      <c r="C60" s="219">
        <v>50102</v>
      </c>
      <c r="D60" s="219" t="s">
        <v>115</v>
      </c>
      <c r="E60" s="219">
        <v>30112</v>
      </c>
      <c r="F60" s="219" t="s">
        <v>128</v>
      </c>
      <c r="G60" s="199">
        <f t="shared" si="4"/>
        <v>7.55082</v>
      </c>
      <c r="H60" s="199">
        <v>7.55082</v>
      </c>
      <c r="I60" s="237"/>
      <c r="J60" s="238"/>
      <c r="K60" s="238"/>
      <c r="L60" s="236"/>
    </row>
    <row r="61" spans="1:12">
      <c r="A61" s="225"/>
      <c r="B61" s="225"/>
      <c r="C61" s="219">
        <v>50103</v>
      </c>
      <c r="D61" s="219" t="s">
        <v>146</v>
      </c>
      <c r="E61" s="219">
        <v>30113</v>
      </c>
      <c r="F61" s="219" t="s">
        <v>129</v>
      </c>
      <c r="G61" s="199">
        <f t="shared" si="4"/>
        <v>139.0224</v>
      </c>
      <c r="H61" s="199">
        <v>139.0224</v>
      </c>
      <c r="I61" s="237"/>
      <c r="J61" s="238"/>
      <c r="K61" s="238"/>
      <c r="L61" s="236"/>
    </row>
    <row r="62" ht="21" spans="1:12">
      <c r="A62" s="225"/>
      <c r="B62" s="225"/>
      <c r="C62" s="197">
        <v>50901</v>
      </c>
      <c r="D62" s="197" t="s">
        <v>112</v>
      </c>
      <c r="E62" s="197">
        <v>30309</v>
      </c>
      <c r="F62" s="197" t="s">
        <v>143</v>
      </c>
      <c r="G62" s="199">
        <f t="shared" si="4"/>
        <v>0.024</v>
      </c>
      <c r="H62" s="199">
        <v>0.024</v>
      </c>
      <c r="I62" s="237"/>
      <c r="J62" s="238"/>
      <c r="K62" s="238"/>
      <c r="L62" s="236"/>
    </row>
    <row r="63" spans="1:12">
      <c r="A63" s="204">
        <v>2130109</v>
      </c>
      <c r="B63" s="204" t="s">
        <v>91</v>
      </c>
      <c r="C63" s="205" t="s">
        <v>108</v>
      </c>
      <c r="D63" s="206"/>
      <c r="E63" s="206"/>
      <c r="F63" s="207"/>
      <c r="G63" s="226">
        <f>SUM(G64:G65)</f>
        <v>166.930775</v>
      </c>
      <c r="H63" s="226"/>
      <c r="I63" s="226">
        <f>SUM(I64:I65)</f>
        <v>166.930775</v>
      </c>
      <c r="J63" s="238"/>
      <c r="K63" s="238"/>
      <c r="L63" s="238"/>
    </row>
    <row r="64" spans="1:12">
      <c r="A64" s="208"/>
      <c r="B64" s="208"/>
      <c r="C64" s="197">
        <v>50205</v>
      </c>
      <c r="D64" s="197" t="s">
        <v>147</v>
      </c>
      <c r="E64" s="197">
        <v>30227</v>
      </c>
      <c r="F64" s="197" t="s">
        <v>147</v>
      </c>
      <c r="G64" s="199">
        <f>H64+I64</f>
        <v>149.905775</v>
      </c>
      <c r="H64" s="220"/>
      <c r="I64" s="199">
        <v>149.905775</v>
      </c>
      <c r="J64" s="238"/>
      <c r="K64" s="238"/>
      <c r="L64" s="238"/>
    </row>
    <row r="65" ht="21" spans="1:12">
      <c r="A65" s="208"/>
      <c r="B65" s="208"/>
      <c r="C65" s="197">
        <v>50299</v>
      </c>
      <c r="D65" s="197" t="s">
        <v>109</v>
      </c>
      <c r="E65" s="197">
        <v>30299</v>
      </c>
      <c r="F65" s="197" t="s">
        <v>109</v>
      </c>
      <c r="G65" s="199">
        <f>H65+I65</f>
        <v>17.025</v>
      </c>
      <c r="H65" s="220"/>
      <c r="I65" s="199">
        <v>17.025</v>
      </c>
      <c r="J65" s="238"/>
      <c r="K65" s="238"/>
      <c r="L65" s="238"/>
    </row>
    <row r="66" spans="1:12">
      <c r="A66" s="221">
        <v>2130120</v>
      </c>
      <c r="B66" s="221" t="s">
        <v>92</v>
      </c>
      <c r="C66" s="205" t="s">
        <v>108</v>
      </c>
      <c r="D66" s="206"/>
      <c r="E66" s="206"/>
      <c r="F66" s="207"/>
      <c r="G66" s="199">
        <f>SUM(G67:G67)</f>
        <v>1276</v>
      </c>
      <c r="H66" s="199"/>
      <c r="I66" s="199">
        <f>SUM(I67:I67)</f>
        <v>1276</v>
      </c>
      <c r="J66" s="236"/>
      <c r="K66" s="236"/>
      <c r="L66" s="236"/>
    </row>
    <row r="67" ht="21" spans="1:12">
      <c r="A67" s="225"/>
      <c r="B67" s="239"/>
      <c r="C67" s="219">
        <v>50903</v>
      </c>
      <c r="D67" s="219" t="s">
        <v>148</v>
      </c>
      <c r="E67" s="219">
        <v>30310</v>
      </c>
      <c r="F67" s="219" t="s">
        <v>148</v>
      </c>
      <c r="G67" s="199">
        <f>H67+I67</f>
        <v>1276</v>
      </c>
      <c r="H67" s="199"/>
      <c r="I67" s="199">
        <v>1276</v>
      </c>
      <c r="J67" s="236"/>
      <c r="K67" s="236"/>
      <c r="L67" s="236"/>
    </row>
    <row r="68" spans="1:12">
      <c r="A68" s="240">
        <v>2130122</v>
      </c>
      <c r="B68" s="221" t="s">
        <v>149</v>
      </c>
      <c r="C68" s="241" t="s">
        <v>108</v>
      </c>
      <c r="D68" s="242"/>
      <c r="E68" s="242"/>
      <c r="F68" s="243"/>
      <c r="G68" s="244">
        <f>SUM(G69:G71)</f>
        <v>13541.503141</v>
      </c>
      <c r="H68" s="244"/>
      <c r="I68" s="248">
        <f>SUM(I69:I71)</f>
        <v>13541.503141</v>
      </c>
      <c r="J68" s="236"/>
      <c r="K68" s="236"/>
      <c r="L68" s="236"/>
    </row>
    <row r="69" customFormat="1" spans="1:12">
      <c r="A69" s="245"/>
      <c r="B69" s="225"/>
      <c r="C69" s="205">
        <v>50205</v>
      </c>
      <c r="D69" s="197" t="s">
        <v>147</v>
      </c>
      <c r="E69" s="197">
        <v>30227</v>
      </c>
      <c r="F69" s="197" t="s">
        <v>147</v>
      </c>
      <c r="G69" s="199">
        <f>H69+I69</f>
        <v>99</v>
      </c>
      <c r="H69" s="220"/>
      <c r="I69" s="199">
        <v>99</v>
      </c>
      <c r="J69" s="236"/>
      <c r="K69" s="236"/>
      <c r="L69" s="236"/>
    </row>
    <row r="70" customFormat="1" ht="21" spans="1:12">
      <c r="A70" s="245"/>
      <c r="B70" s="225"/>
      <c r="C70" s="197">
        <v>50299</v>
      </c>
      <c r="D70" s="197" t="s">
        <v>109</v>
      </c>
      <c r="E70" s="197">
        <v>30299</v>
      </c>
      <c r="F70" s="197" t="s">
        <v>109</v>
      </c>
      <c r="G70" s="199">
        <f>H70+I70</f>
        <v>11613.574841</v>
      </c>
      <c r="H70" s="220"/>
      <c r="I70" s="199">
        <v>11613.574841</v>
      </c>
      <c r="J70" s="236"/>
      <c r="K70" s="236"/>
      <c r="L70" s="236"/>
    </row>
    <row r="71" customFormat="1" ht="21" spans="1:12">
      <c r="A71" s="245"/>
      <c r="B71" s="225"/>
      <c r="C71" s="197">
        <v>50903</v>
      </c>
      <c r="D71" s="197" t="s">
        <v>148</v>
      </c>
      <c r="E71" s="197">
        <v>30310</v>
      </c>
      <c r="F71" s="197" t="s">
        <v>148</v>
      </c>
      <c r="G71" s="199">
        <f>H71+I71</f>
        <v>1828.9283</v>
      </c>
      <c r="H71" s="220"/>
      <c r="I71" s="199">
        <v>1828.9283</v>
      </c>
      <c r="J71" s="236"/>
      <c r="K71" s="236"/>
      <c r="L71" s="236"/>
    </row>
    <row r="72" customFormat="1" spans="1:12">
      <c r="A72" s="221">
        <v>2130135</v>
      </c>
      <c r="B72" s="221" t="s">
        <v>94</v>
      </c>
      <c r="C72" s="241" t="s">
        <v>108</v>
      </c>
      <c r="D72" s="242"/>
      <c r="E72" s="242"/>
      <c r="F72" s="243"/>
      <c r="G72" s="199">
        <f>SUM(G73:G73)</f>
        <v>30</v>
      </c>
      <c r="H72" s="199"/>
      <c r="I72" s="199">
        <f>SUM(I73:I73)</f>
        <v>30</v>
      </c>
      <c r="J72" s="236"/>
      <c r="K72" s="236"/>
      <c r="L72" s="236"/>
    </row>
    <row r="73" customFormat="1" ht="21" spans="1:12">
      <c r="A73" s="225"/>
      <c r="B73" s="225"/>
      <c r="C73" s="197">
        <v>50299</v>
      </c>
      <c r="D73" s="197" t="s">
        <v>109</v>
      </c>
      <c r="E73" s="197">
        <v>30299</v>
      </c>
      <c r="F73" s="197" t="s">
        <v>109</v>
      </c>
      <c r="G73" s="199">
        <f>H73+I73</f>
        <v>30</v>
      </c>
      <c r="H73" s="199"/>
      <c r="I73" s="199">
        <v>30</v>
      </c>
      <c r="J73" s="236"/>
      <c r="K73" s="236"/>
      <c r="L73" s="236"/>
    </row>
    <row r="74" s="179" customFormat="1" spans="1:12">
      <c r="A74" s="221">
        <v>2130199</v>
      </c>
      <c r="B74" s="221" t="s">
        <v>150</v>
      </c>
      <c r="C74" s="14" t="s">
        <v>108</v>
      </c>
      <c r="D74" s="14"/>
      <c r="E74" s="14"/>
      <c r="F74" s="14"/>
      <c r="G74" s="199">
        <f>SUM(G75:G79)</f>
        <v>5263.387237</v>
      </c>
      <c r="H74" s="199"/>
      <c r="I74" s="199">
        <f>SUM(I75:I79)</f>
        <v>5263.387237</v>
      </c>
      <c r="J74" s="236"/>
      <c r="K74" s="236"/>
      <c r="L74" s="236"/>
    </row>
    <row r="75" s="179" customFormat="1" spans="1:12">
      <c r="A75" s="225"/>
      <c r="B75" s="225"/>
      <c r="C75" s="219">
        <v>50201</v>
      </c>
      <c r="D75" s="219" t="s">
        <v>121</v>
      </c>
      <c r="E75" s="219">
        <v>30206</v>
      </c>
      <c r="F75" s="219" t="s">
        <v>123</v>
      </c>
      <c r="G75" s="199">
        <f>H75+I75</f>
        <v>4515</v>
      </c>
      <c r="H75" s="220"/>
      <c r="I75" s="199">
        <v>4515</v>
      </c>
      <c r="J75" s="236"/>
      <c r="K75" s="236"/>
      <c r="L75" s="236"/>
    </row>
    <row r="76" s="179" customFormat="1" spans="1:12">
      <c r="A76" s="225"/>
      <c r="B76" s="225"/>
      <c r="C76" s="219">
        <v>50201</v>
      </c>
      <c r="D76" s="219" t="s">
        <v>121</v>
      </c>
      <c r="E76" s="219">
        <v>30228</v>
      </c>
      <c r="F76" s="219" t="s">
        <v>133</v>
      </c>
      <c r="G76" s="199">
        <f>H76+I76</f>
        <v>1.439546</v>
      </c>
      <c r="H76" s="199"/>
      <c r="I76" s="199">
        <v>1.439546</v>
      </c>
      <c r="J76" s="236"/>
      <c r="K76" s="236"/>
      <c r="L76" s="236"/>
    </row>
    <row r="77" s="179" customFormat="1" ht="21" spans="1:12">
      <c r="A77" s="225"/>
      <c r="B77" s="225"/>
      <c r="C77" s="219">
        <v>50205</v>
      </c>
      <c r="D77" s="219" t="s">
        <v>151</v>
      </c>
      <c r="E77" s="219">
        <v>30227</v>
      </c>
      <c r="F77" s="219" t="s">
        <v>147</v>
      </c>
      <c r="G77" s="199">
        <f>H77+I77</f>
        <v>680.64</v>
      </c>
      <c r="H77" s="199"/>
      <c r="I77" s="199">
        <v>680.64</v>
      </c>
      <c r="J77" s="236"/>
      <c r="K77" s="236"/>
      <c r="L77" s="236"/>
    </row>
    <row r="78" s="179" customFormat="1" spans="1:12">
      <c r="A78" s="225"/>
      <c r="B78" s="225"/>
      <c r="C78" s="219">
        <v>50209</v>
      </c>
      <c r="D78" s="219" t="s">
        <v>139</v>
      </c>
      <c r="E78" s="219">
        <v>30213</v>
      </c>
      <c r="F78" s="219" t="s">
        <v>139</v>
      </c>
      <c r="G78" s="199">
        <f>H78+I78</f>
        <v>40</v>
      </c>
      <c r="H78" s="199"/>
      <c r="I78" s="199">
        <v>40</v>
      </c>
      <c r="J78" s="236"/>
      <c r="K78" s="236"/>
      <c r="L78" s="236"/>
    </row>
    <row r="79" s="179" customFormat="1" ht="21" spans="1:12">
      <c r="A79" s="225"/>
      <c r="B79" s="225"/>
      <c r="C79" s="219">
        <v>50299</v>
      </c>
      <c r="D79" s="219" t="s">
        <v>109</v>
      </c>
      <c r="E79" s="219">
        <v>30299</v>
      </c>
      <c r="F79" s="219" t="s">
        <v>109</v>
      </c>
      <c r="G79" s="199">
        <f>H79+I79</f>
        <v>26.307691</v>
      </c>
      <c r="H79" s="199"/>
      <c r="I79" s="199">
        <v>26.307691</v>
      </c>
      <c r="J79" s="249"/>
      <c r="K79" s="238"/>
      <c r="L79" s="238"/>
    </row>
    <row r="80" ht="21" spans="1:12">
      <c r="A80" s="14">
        <v>21308</v>
      </c>
      <c r="B80" s="14" t="s">
        <v>96</v>
      </c>
      <c r="C80" s="14"/>
      <c r="D80" s="14"/>
      <c r="E80" s="14"/>
      <c r="F80" s="14"/>
      <c r="G80" s="203">
        <f>G81</f>
        <v>1586.23</v>
      </c>
      <c r="H80" s="203"/>
      <c r="I80" s="203">
        <f>I81</f>
        <v>1586.23</v>
      </c>
      <c r="J80" s="236"/>
      <c r="K80" s="236"/>
      <c r="L80" s="236"/>
    </row>
    <row r="81" ht="21" spans="1:12">
      <c r="A81" s="219">
        <v>2130803</v>
      </c>
      <c r="B81" s="219" t="s">
        <v>97</v>
      </c>
      <c r="C81" s="197">
        <v>50205</v>
      </c>
      <c r="D81" s="197" t="s">
        <v>147</v>
      </c>
      <c r="E81" s="197">
        <v>30227</v>
      </c>
      <c r="F81" s="197" t="s">
        <v>147</v>
      </c>
      <c r="G81" s="199">
        <f>H81+I81</f>
        <v>1586.23</v>
      </c>
      <c r="H81" s="199"/>
      <c r="I81" s="199">
        <v>1586.23</v>
      </c>
      <c r="J81" s="236"/>
      <c r="K81" s="236"/>
      <c r="L81" s="236"/>
    </row>
    <row r="82" ht="18" customHeight="1" spans="1:12">
      <c r="A82" s="246" t="s">
        <v>152</v>
      </c>
      <c r="B82" s="246"/>
      <c r="C82" s="234"/>
      <c r="D82" s="234"/>
      <c r="E82" s="246"/>
      <c r="F82" s="246"/>
      <c r="G82" s="247">
        <f>G6+G9+G23+G30+G34</f>
        <v>28440.671018</v>
      </c>
      <c r="H82" s="247">
        <f>H6+H9+H23+H30+H34</f>
        <v>3555.225865</v>
      </c>
      <c r="I82" s="247">
        <f>I6+I9+I23+I30+I34</f>
        <v>24885.445153</v>
      </c>
      <c r="J82" s="236"/>
      <c r="K82" s="236"/>
      <c r="L82" s="236"/>
    </row>
  </sheetData>
  <mergeCells count="58">
    <mergeCell ref="A1:L1"/>
    <mergeCell ref="A2:L2"/>
    <mergeCell ref="A3:B3"/>
    <mergeCell ref="A4:B4"/>
    <mergeCell ref="C4:D4"/>
    <mergeCell ref="E4:F4"/>
    <mergeCell ref="C6:F6"/>
    <mergeCell ref="C7:F7"/>
    <mergeCell ref="C9:F9"/>
    <mergeCell ref="C10:F10"/>
    <mergeCell ref="C11:F11"/>
    <mergeCell ref="C14:F14"/>
    <mergeCell ref="C18:F18"/>
    <mergeCell ref="C20:F20"/>
    <mergeCell ref="C23:F23"/>
    <mergeCell ref="C24:F24"/>
    <mergeCell ref="C26:F26"/>
    <mergeCell ref="C28:F28"/>
    <mergeCell ref="C30:F30"/>
    <mergeCell ref="C31:F31"/>
    <mergeCell ref="C34:F34"/>
    <mergeCell ref="C35:F35"/>
    <mergeCell ref="C36:F36"/>
    <mergeCell ref="C56:F56"/>
    <mergeCell ref="C63:F63"/>
    <mergeCell ref="C66:F66"/>
    <mergeCell ref="C68:F68"/>
    <mergeCell ref="C72:F72"/>
    <mergeCell ref="C74:F74"/>
    <mergeCell ref="C80:F80"/>
    <mergeCell ref="A11:A13"/>
    <mergeCell ref="A14:A17"/>
    <mergeCell ref="A18:A19"/>
    <mergeCell ref="A20:A21"/>
    <mergeCell ref="A26:A27"/>
    <mergeCell ref="A28:A29"/>
    <mergeCell ref="A32:A33"/>
    <mergeCell ref="A36:A55"/>
    <mergeCell ref="A56:A62"/>
    <mergeCell ref="A63:A65"/>
    <mergeCell ref="A66:A67"/>
    <mergeCell ref="A68:A71"/>
    <mergeCell ref="A72:A73"/>
    <mergeCell ref="A74:A79"/>
    <mergeCell ref="B11:B13"/>
    <mergeCell ref="B14:B17"/>
    <mergeCell ref="B18:B19"/>
    <mergeCell ref="B20:B21"/>
    <mergeCell ref="B26:B27"/>
    <mergeCell ref="B28:B29"/>
    <mergeCell ref="B32:B33"/>
    <mergeCell ref="B36:B55"/>
    <mergeCell ref="B56:B62"/>
    <mergeCell ref="B63:B65"/>
    <mergeCell ref="B66:B67"/>
    <mergeCell ref="B68:B71"/>
    <mergeCell ref="B72:B73"/>
    <mergeCell ref="B74:B79"/>
  </mergeCells>
  <pageMargins left="0.751388888888889" right="0.751388888888889" top="1" bottom="1" header="0.511805555555556" footer="0.511805555555556"/>
  <pageSetup paperSize="8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2"/>
  <sheetViews>
    <sheetView workbookViewId="0">
      <selection activeCell="J61" sqref="J61"/>
    </sheetView>
  </sheetViews>
  <sheetFormatPr defaultColWidth="9" defaultRowHeight="13.5" outlineLevelCol="5"/>
  <cols>
    <col min="1" max="1" width="21" customWidth="1"/>
    <col min="2" max="5" width="21" style="39" customWidth="1"/>
    <col min="6" max="6" width="21" customWidth="1"/>
  </cols>
  <sheetData>
    <row r="1" ht="20.25" customHeight="1" spans="1:6">
      <c r="A1" s="59" t="s">
        <v>50</v>
      </c>
      <c r="B1" s="60"/>
      <c r="C1" s="60"/>
      <c r="D1" s="60"/>
      <c r="E1" s="60"/>
      <c r="F1" s="59"/>
    </row>
    <row r="2" ht="20.25" customHeight="1" spans="1:6">
      <c r="A2" s="59" t="s">
        <v>153</v>
      </c>
      <c r="B2" s="60"/>
      <c r="C2" s="60"/>
      <c r="D2" s="60"/>
      <c r="E2" s="60"/>
      <c r="F2" s="59"/>
    </row>
    <row r="3" ht="20.25" customHeight="1" spans="1:6">
      <c r="A3" s="59"/>
      <c r="B3" s="151"/>
      <c r="C3" s="151"/>
      <c r="D3" s="151"/>
      <c r="E3" s="151"/>
      <c r="F3" s="85"/>
    </row>
    <row r="4" ht="15" customHeight="1" spans="1:6">
      <c r="A4" s="72"/>
      <c r="B4" s="152"/>
      <c r="C4" s="152"/>
      <c r="D4" s="153" t="s">
        <v>3</v>
      </c>
      <c r="E4" s="153"/>
      <c r="F4" s="154"/>
    </row>
    <row r="5" ht="15" customHeight="1" spans="1:6">
      <c r="A5" s="155" t="s">
        <v>4</v>
      </c>
      <c r="B5" s="156"/>
      <c r="C5" s="157" t="s">
        <v>5</v>
      </c>
      <c r="D5" s="157"/>
      <c r="E5" s="157"/>
      <c r="F5" s="158"/>
    </row>
    <row r="6" ht="35.25" customHeight="1" spans="1:6">
      <c r="A6" s="159" t="s">
        <v>154</v>
      </c>
      <c r="B6" s="160" t="s">
        <v>7</v>
      </c>
      <c r="C6" s="161" t="s">
        <v>155</v>
      </c>
      <c r="D6" s="161" t="s">
        <v>54</v>
      </c>
      <c r="E6" s="161" t="s">
        <v>156</v>
      </c>
      <c r="F6" s="162" t="s">
        <v>157</v>
      </c>
    </row>
    <row r="7" ht="17" customHeight="1" spans="1:6">
      <c r="A7" s="163" t="s">
        <v>158</v>
      </c>
      <c r="B7" s="164">
        <f>B8+B9+B10</f>
        <v>28421.422127</v>
      </c>
      <c r="C7" s="165" t="s">
        <v>159</v>
      </c>
      <c r="D7" s="166">
        <v>28440.671018</v>
      </c>
      <c r="E7" s="166">
        <v>28440.671018</v>
      </c>
      <c r="F7" s="167"/>
    </row>
    <row r="8" ht="17" customHeight="1" spans="1:6">
      <c r="A8" s="163" t="s">
        <v>160</v>
      </c>
      <c r="B8" s="164">
        <v>28421.422127</v>
      </c>
      <c r="C8" s="165" t="s">
        <v>9</v>
      </c>
      <c r="D8" s="167"/>
      <c r="E8" s="167"/>
      <c r="F8" s="168"/>
    </row>
    <row r="9" ht="17" customHeight="1" spans="1:6">
      <c r="A9" s="163" t="s">
        <v>161</v>
      </c>
      <c r="B9" s="167"/>
      <c r="C9" s="165" t="s">
        <v>11</v>
      </c>
      <c r="D9" s="167"/>
      <c r="E9" s="167"/>
      <c r="F9" s="168"/>
    </row>
    <row r="10" ht="17" customHeight="1" spans="1:6">
      <c r="A10" s="163" t="s">
        <v>162</v>
      </c>
      <c r="B10" s="167"/>
      <c r="C10" s="165" t="s">
        <v>13</v>
      </c>
      <c r="D10" s="167"/>
      <c r="E10" s="167"/>
      <c r="F10" s="168"/>
    </row>
    <row r="11" ht="17" customHeight="1" spans="1:6">
      <c r="A11" s="163"/>
      <c r="B11" s="167"/>
      <c r="C11" s="165" t="s">
        <v>15</v>
      </c>
      <c r="D11" s="167"/>
      <c r="E11" s="167"/>
      <c r="F11" s="168"/>
    </row>
    <row r="12" ht="17" customHeight="1" spans="1:6">
      <c r="A12" s="163"/>
      <c r="B12" s="167"/>
      <c r="C12" s="165" t="s">
        <v>17</v>
      </c>
      <c r="D12" s="169">
        <v>84.75</v>
      </c>
      <c r="E12" s="164">
        <v>84.75</v>
      </c>
      <c r="F12" s="168"/>
    </row>
    <row r="13" ht="17" customHeight="1" spans="1:6">
      <c r="A13" s="163"/>
      <c r="B13" s="167"/>
      <c r="C13" s="165" t="s">
        <v>19</v>
      </c>
      <c r="D13" s="170"/>
      <c r="E13" s="167"/>
      <c r="F13" s="168"/>
    </row>
    <row r="14" ht="17" customHeight="1" spans="1:6">
      <c r="A14" s="163"/>
      <c r="B14" s="167"/>
      <c r="C14" s="165" t="s">
        <v>21</v>
      </c>
      <c r="D14" s="170"/>
      <c r="E14" s="167"/>
      <c r="F14" s="168"/>
    </row>
    <row r="15" ht="17" customHeight="1" spans="1:6">
      <c r="A15" s="163"/>
      <c r="B15" s="167"/>
      <c r="C15" s="165" t="s">
        <v>23</v>
      </c>
      <c r="D15" s="164">
        <v>467.617408</v>
      </c>
      <c r="E15" s="164">
        <v>467.617408</v>
      </c>
      <c r="F15" s="168"/>
    </row>
    <row r="16" ht="17" customHeight="1" spans="1:6">
      <c r="A16" s="163"/>
      <c r="B16" s="167"/>
      <c r="C16" s="165" t="s">
        <v>25</v>
      </c>
      <c r="D16" s="167"/>
      <c r="E16" s="167"/>
      <c r="F16" s="168"/>
    </row>
    <row r="17" ht="17" customHeight="1" spans="1:6">
      <c r="A17" s="163"/>
      <c r="B17" s="167"/>
      <c r="C17" s="165" t="s">
        <v>26</v>
      </c>
      <c r="D17" s="164">
        <v>288.156396</v>
      </c>
      <c r="E17" s="164">
        <v>288.156396</v>
      </c>
      <c r="F17" s="168"/>
    </row>
    <row r="18" ht="17" customHeight="1" spans="1:6">
      <c r="A18" s="163"/>
      <c r="B18" s="167"/>
      <c r="C18" s="165" t="s">
        <v>27</v>
      </c>
      <c r="D18" s="164">
        <v>2931.702</v>
      </c>
      <c r="E18" s="164">
        <v>2931.702</v>
      </c>
      <c r="F18" s="168"/>
    </row>
    <row r="19" ht="17" customHeight="1" spans="1:6">
      <c r="A19" s="163"/>
      <c r="B19" s="167"/>
      <c r="C19" s="165" t="s">
        <v>28</v>
      </c>
      <c r="D19" s="167"/>
      <c r="E19" s="167"/>
      <c r="F19" s="167"/>
    </row>
    <row r="20" ht="17" customHeight="1" spans="1:6">
      <c r="A20" s="163"/>
      <c r="B20" s="167"/>
      <c r="C20" s="165" t="s">
        <v>29</v>
      </c>
      <c r="D20" s="164">
        <v>24668.445214</v>
      </c>
      <c r="E20" s="171">
        <v>24668.445214</v>
      </c>
      <c r="F20" s="172"/>
    </row>
    <row r="21" ht="17" customHeight="1" spans="1:6">
      <c r="A21" s="163"/>
      <c r="B21" s="167"/>
      <c r="C21" s="165" t="s">
        <v>30</v>
      </c>
      <c r="D21" s="167"/>
      <c r="E21" s="167"/>
      <c r="F21" s="172"/>
    </row>
    <row r="22" ht="17" customHeight="1" spans="1:6">
      <c r="A22" s="163"/>
      <c r="B22" s="167"/>
      <c r="C22" s="165" t="s">
        <v>31</v>
      </c>
      <c r="D22" s="167"/>
      <c r="E22" s="167"/>
      <c r="F22" s="172"/>
    </row>
    <row r="23" ht="17" customHeight="1" spans="1:6">
      <c r="A23" s="163"/>
      <c r="B23" s="167"/>
      <c r="C23" s="165" t="s">
        <v>32</v>
      </c>
      <c r="D23" s="167"/>
      <c r="E23" s="167"/>
      <c r="F23" s="172"/>
    </row>
    <row r="24" ht="17" customHeight="1" spans="1:6">
      <c r="A24" s="163"/>
      <c r="B24" s="167"/>
      <c r="C24" s="165" t="s">
        <v>33</v>
      </c>
      <c r="D24" s="167"/>
      <c r="E24" s="167"/>
      <c r="F24" s="172"/>
    </row>
    <row r="25" ht="17" customHeight="1" spans="1:6">
      <c r="A25" s="163"/>
      <c r="B25" s="167"/>
      <c r="C25" s="165" t="s">
        <v>34</v>
      </c>
      <c r="D25" s="167"/>
      <c r="E25" s="167"/>
      <c r="F25" s="172"/>
    </row>
    <row r="26" ht="17" customHeight="1" spans="1:6">
      <c r="A26" s="163"/>
      <c r="B26" s="167"/>
      <c r="C26" s="165" t="s">
        <v>35</v>
      </c>
      <c r="D26" s="167"/>
      <c r="E26" s="167"/>
      <c r="F26" s="172"/>
    </row>
    <row r="27" ht="17" customHeight="1" spans="1:6">
      <c r="A27" s="163"/>
      <c r="B27" s="167"/>
      <c r="C27" s="165" t="s">
        <v>36</v>
      </c>
      <c r="D27" s="167"/>
      <c r="E27" s="167"/>
      <c r="F27" s="172"/>
    </row>
    <row r="28" ht="17" customHeight="1" spans="1:6">
      <c r="A28" s="163"/>
      <c r="B28" s="167"/>
      <c r="C28" s="165" t="s">
        <v>37</v>
      </c>
      <c r="D28" s="167"/>
      <c r="E28" s="167"/>
      <c r="F28" s="172"/>
    </row>
    <row r="29" ht="17" customHeight="1" spans="1:6">
      <c r="A29" s="163"/>
      <c r="B29" s="167"/>
      <c r="C29" s="165" t="s">
        <v>38</v>
      </c>
      <c r="D29" s="167"/>
      <c r="E29" s="167"/>
      <c r="F29" s="172"/>
    </row>
    <row r="30" ht="17" customHeight="1" spans="1:6">
      <c r="A30" s="163"/>
      <c r="B30" s="167"/>
      <c r="C30" s="165" t="s">
        <v>39</v>
      </c>
      <c r="D30" s="167"/>
      <c r="E30" s="167"/>
      <c r="F30" s="172"/>
    </row>
    <row r="31" ht="17" customHeight="1" spans="1:6">
      <c r="A31" s="163"/>
      <c r="B31" s="167"/>
      <c r="C31" s="165" t="s">
        <v>163</v>
      </c>
      <c r="D31" s="167"/>
      <c r="E31" s="167"/>
      <c r="F31" s="172"/>
    </row>
    <row r="32" ht="17" customHeight="1" spans="1:6">
      <c r="A32" s="163"/>
      <c r="B32" s="167"/>
      <c r="C32" s="165" t="s">
        <v>164</v>
      </c>
      <c r="D32" s="167"/>
      <c r="E32" s="167"/>
      <c r="F32" s="172"/>
    </row>
    <row r="33" ht="17" customHeight="1" spans="1:6">
      <c r="A33" s="163"/>
      <c r="B33" s="167"/>
      <c r="C33" s="165" t="s">
        <v>165</v>
      </c>
      <c r="D33" s="167"/>
      <c r="E33" s="167"/>
      <c r="F33" s="172"/>
    </row>
    <row r="34" ht="17" customHeight="1" spans="1:6">
      <c r="A34" s="163"/>
      <c r="B34" s="167"/>
      <c r="C34" s="165" t="s">
        <v>166</v>
      </c>
      <c r="D34" s="167"/>
      <c r="E34" s="167"/>
      <c r="F34" s="172"/>
    </row>
    <row r="35" ht="17" customHeight="1" spans="1:6">
      <c r="A35" s="163"/>
      <c r="B35" s="167"/>
      <c r="C35" s="165" t="s">
        <v>167</v>
      </c>
      <c r="D35" s="167"/>
      <c r="E35" s="167"/>
      <c r="F35" s="172"/>
    </row>
    <row r="36" ht="17" customHeight="1" spans="1:6">
      <c r="A36" s="163"/>
      <c r="B36" s="167"/>
      <c r="C36" s="165" t="s">
        <v>168</v>
      </c>
      <c r="D36" s="167"/>
      <c r="E36" s="167"/>
      <c r="F36" s="172"/>
    </row>
    <row r="37" ht="17" customHeight="1" spans="1:6">
      <c r="A37" s="163"/>
      <c r="B37" s="167"/>
      <c r="C37" s="165" t="s">
        <v>169</v>
      </c>
      <c r="D37" s="167"/>
      <c r="E37" s="167"/>
      <c r="F37" s="172"/>
    </row>
    <row r="38" ht="17" customHeight="1" spans="1:6">
      <c r="A38" s="163" t="s">
        <v>170</v>
      </c>
      <c r="B38" s="173">
        <v>19.248891</v>
      </c>
      <c r="C38" s="165" t="s">
        <v>171</v>
      </c>
      <c r="D38" s="167"/>
      <c r="E38" s="167"/>
      <c r="F38" s="172"/>
    </row>
    <row r="39" ht="17" customHeight="1" spans="1:6">
      <c r="A39" s="163" t="s">
        <v>172</v>
      </c>
      <c r="B39" s="167"/>
      <c r="C39" s="165"/>
      <c r="D39" s="167"/>
      <c r="E39" s="167"/>
      <c r="F39" s="172"/>
    </row>
    <row r="40" ht="17" customHeight="1" spans="1:6">
      <c r="A40" s="163" t="s">
        <v>173</v>
      </c>
      <c r="B40" s="167"/>
      <c r="C40" s="165"/>
      <c r="D40" s="167"/>
      <c r="E40" s="167"/>
      <c r="F40" s="172"/>
    </row>
    <row r="41" ht="17" customHeight="1" spans="1:6">
      <c r="A41" s="163" t="s">
        <v>174</v>
      </c>
      <c r="B41" s="167"/>
      <c r="C41" s="165"/>
      <c r="D41" s="167"/>
      <c r="E41" s="167"/>
      <c r="F41" s="172"/>
    </row>
    <row r="42" ht="17" customHeight="1" spans="1:6">
      <c r="A42" s="174" t="s">
        <v>48</v>
      </c>
      <c r="B42" s="166">
        <f>B7+B38</f>
        <v>28440.671018</v>
      </c>
      <c r="C42" s="175" t="s">
        <v>49</v>
      </c>
      <c r="D42" s="166">
        <v>28440.671018</v>
      </c>
      <c r="E42" s="166">
        <v>28440.671018</v>
      </c>
      <c r="F42" s="167"/>
    </row>
  </sheetData>
  <mergeCells count="5">
    <mergeCell ref="A1:F1"/>
    <mergeCell ref="A2:F2"/>
    <mergeCell ref="D4:F4"/>
    <mergeCell ref="A5:B5"/>
    <mergeCell ref="C5:F5"/>
  </mergeCells>
  <pageMargins left="0.75" right="0.75" top="1" bottom="1" header="0.511805555555556" footer="0.511805555555556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4"/>
  <sheetViews>
    <sheetView zoomScale="140" zoomScaleNormal="140" workbookViewId="0">
      <selection activeCell="J55" sqref="J55"/>
    </sheetView>
  </sheetViews>
  <sheetFormatPr defaultColWidth="9" defaultRowHeight="13.5" outlineLevelCol="7"/>
  <cols>
    <col min="1" max="1" width="9" style="1"/>
    <col min="2" max="2" width="12.5833333333333" style="1" customWidth="1"/>
    <col min="3" max="7" width="9.83333333333333" style="120" customWidth="1"/>
    <col min="8" max="8" width="9.83333333333333" style="1" customWidth="1"/>
    <col min="9" max="16384" width="9" style="1"/>
  </cols>
  <sheetData>
    <row r="1" ht="20.25" customHeight="1" spans="1:8">
      <c r="A1" s="121" t="s">
        <v>50</v>
      </c>
      <c r="B1" s="121"/>
      <c r="C1" s="122"/>
      <c r="D1" s="122"/>
      <c r="E1" s="122"/>
      <c r="F1" s="122"/>
      <c r="G1" s="122"/>
      <c r="H1" s="121"/>
    </row>
    <row r="2" ht="20.25" customHeight="1" spans="1:8">
      <c r="A2" s="121" t="s">
        <v>175</v>
      </c>
      <c r="B2" s="121"/>
      <c r="C2" s="122"/>
      <c r="D2" s="122"/>
      <c r="E2" s="122"/>
      <c r="F2" s="122"/>
      <c r="G2" s="122"/>
      <c r="H2" s="121"/>
    </row>
    <row r="3" ht="20.25" customHeight="1" spans="1:8">
      <c r="A3" s="121"/>
      <c r="B3" s="123"/>
      <c r="C3" s="124"/>
      <c r="D3" s="124"/>
      <c r="E3" s="124"/>
      <c r="F3" s="124"/>
      <c r="G3" s="124"/>
      <c r="H3" s="123"/>
    </row>
    <row r="4" ht="15" customHeight="1" spans="1:8">
      <c r="A4" s="125"/>
      <c r="B4" s="126"/>
      <c r="C4" s="127"/>
      <c r="D4" s="127"/>
      <c r="E4" s="127"/>
      <c r="F4" s="128" t="s">
        <v>52</v>
      </c>
      <c r="G4" s="128"/>
      <c r="H4" s="129"/>
    </row>
    <row r="5" ht="16" customHeight="1" spans="1:8">
      <c r="A5" s="130" t="s">
        <v>53</v>
      </c>
      <c r="B5" s="130"/>
      <c r="C5" s="131" t="s">
        <v>176</v>
      </c>
      <c r="D5" s="132" t="s">
        <v>177</v>
      </c>
      <c r="E5" s="133"/>
      <c r="F5" s="134"/>
      <c r="G5" s="135" t="s">
        <v>178</v>
      </c>
      <c r="H5" s="136"/>
    </row>
    <row r="6" ht="16" customHeight="1" spans="1:8">
      <c r="A6" s="137" t="s">
        <v>65</v>
      </c>
      <c r="B6" s="138" t="s">
        <v>66</v>
      </c>
      <c r="C6" s="139"/>
      <c r="D6" s="140" t="s">
        <v>108</v>
      </c>
      <c r="E6" s="141" t="s">
        <v>102</v>
      </c>
      <c r="F6" s="140" t="s">
        <v>103</v>
      </c>
      <c r="G6" s="140" t="s">
        <v>179</v>
      </c>
      <c r="H6" s="142" t="s">
        <v>180</v>
      </c>
    </row>
    <row r="7" s="118" customFormat="1" ht="18" customHeight="1" spans="1:8">
      <c r="A7" s="143">
        <v>205</v>
      </c>
      <c r="B7" s="143" t="s">
        <v>69</v>
      </c>
      <c r="C7" s="144">
        <f>C8</f>
        <v>66.478812</v>
      </c>
      <c r="D7" s="144">
        <f t="shared" ref="C7:G8" si="0">D8</f>
        <v>84.75</v>
      </c>
      <c r="E7" s="145">
        <v>0</v>
      </c>
      <c r="F7" s="144">
        <f t="shared" si="0"/>
        <v>84.75</v>
      </c>
      <c r="G7" s="144">
        <f t="shared" ref="G7:G37" si="1">D7-C7</f>
        <v>18.271188</v>
      </c>
      <c r="H7" s="144">
        <f>H8</f>
        <v>27.4842276062334</v>
      </c>
    </row>
    <row r="8" s="118" customFormat="1" ht="18" customHeight="1" spans="1:8">
      <c r="A8" s="146">
        <v>20508</v>
      </c>
      <c r="B8" s="146" t="s">
        <v>70</v>
      </c>
      <c r="C8" s="145">
        <f t="shared" si="0"/>
        <v>66.478812</v>
      </c>
      <c r="D8" s="145">
        <f t="shared" si="0"/>
        <v>84.75</v>
      </c>
      <c r="E8" s="145">
        <v>0</v>
      </c>
      <c r="F8" s="145">
        <f t="shared" si="0"/>
        <v>84.75</v>
      </c>
      <c r="G8" s="144">
        <f t="shared" si="1"/>
        <v>18.271188</v>
      </c>
      <c r="H8" s="145">
        <f>H9</f>
        <v>27.4842276062334</v>
      </c>
    </row>
    <row r="9" s="118" customFormat="1" ht="18" customHeight="1" spans="1:8">
      <c r="A9" s="147">
        <v>2050803</v>
      </c>
      <c r="B9" s="147" t="s">
        <v>71</v>
      </c>
      <c r="C9" s="148">
        <v>66.478812</v>
      </c>
      <c r="D9" s="145">
        <f t="shared" ref="D9:D28" si="2">E9+F9</f>
        <v>84.75</v>
      </c>
      <c r="E9" s="148">
        <v>0</v>
      </c>
      <c r="F9" s="148">
        <v>84.75</v>
      </c>
      <c r="G9" s="144">
        <f t="shared" si="1"/>
        <v>18.271188</v>
      </c>
      <c r="H9" s="148">
        <f>G9/C9*100</f>
        <v>27.4842276062334</v>
      </c>
    </row>
    <row r="10" s="118" customFormat="1" ht="18" customHeight="1" spans="1:8">
      <c r="A10" s="146">
        <v>208</v>
      </c>
      <c r="B10" s="146" t="s">
        <v>72</v>
      </c>
      <c r="C10" s="145">
        <f>C11+C16</f>
        <v>530.71472</v>
      </c>
      <c r="D10" s="145">
        <f t="shared" si="2"/>
        <v>467.617408</v>
      </c>
      <c r="E10" s="145">
        <f>E11</f>
        <v>466.515408</v>
      </c>
      <c r="F10" s="145">
        <f>F11+F16</f>
        <v>1.102</v>
      </c>
      <c r="G10" s="144">
        <f t="shared" si="1"/>
        <v>-63.097312</v>
      </c>
      <c r="H10" s="145">
        <f>G10/C10*100</f>
        <v>-11.8891203922137</v>
      </c>
    </row>
    <row r="11" s="118" customFormat="1" ht="18" customHeight="1" spans="1:8">
      <c r="A11" s="146">
        <v>20805</v>
      </c>
      <c r="B11" s="146" t="s">
        <v>73</v>
      </c>
      <c r="C11" s="145">
        <f>C12+C13+C14+C15</f>
        <v>530.25872</v>
      </c>
      <c r="D11" s="145">
        <f t="shared" si="2"/>
        <v>466.515408</v>
      </c>
      <c r="E11" s="145">
        <f>SUM(E12:E16)</f>
        <v>466.515408</v>
      </c>
      <c r="F11" s="145">
        <v>0</v>
      </c>
      <c r="G11" s="144">
        <f t="shared" si="1"/>
        <v>-63.743312</v>
      </c>
      <c r="H11" s="145">
        <f>G11/C11*100</f>
        <v>-12.0211718536189</v>
      </c>
    </row>
    <row r="12" s="118" customFormat="1" ht="18" customHeight="1" spans="1:8">
      <c r="A12" s="147">
        <v>2080501</v>
      </c>
      <c r="B12" s="147" t="s">
        <v>74</v>
      </c>
      <c r="C12" s="148">
        <v>82.0071</v>
      </c>
      <c r="D12" s="145">
        <f t="shared" si="2"/>
        <v>42.362</v>
      </c>
      <c r="E12" s="148">
        <v>42.362</v>
      </c>
      <c r="F12" s="148">
        <v>0</v>
      </c>
      <c r="G12" s="144">
        <f t="shared" si="1"/>
        <v>-39.6451</v>
      </c>
      <c r="H12" s="148">
        <f>G12/C12*100</f>
        <v>-48.3434970874473</v>
      </c>
    </row>
    <row r="13" s="118" customFormat="1" ht="18" customHeight="1" spans="1:8">
      <c r="A13" s="147">
        <v>2080502</v>
      </c>
      <c r="B13" s="147" t="s">
        <v>75</v>
      </c>
      <c r="C13" s="148">
        <v>30.2224</v>
      </c>
      <c r="D13" s="145">
        <f t="shared" si="2"/>
        <v>39.2224</v>
      </c>
      <c r="E13" s="148">
        <v>39.2224</v>
      </c>
      <c r="F13" s="148">
        <v>0</v>
      </c>
      <c r="G13" s="144">
        <f t="shared" si="1"/>
        <v>9</v>
      </c>
      <c r="H13" s="148">
        <f t="shared" ref="H13:H46" si="3">G13/C13*100</f>
        <v>29.7792365927259</v>
      </c>
    </row>
    <row r="14" s="118" customFormat="1" ht="18" customHeight="1" spans="1:8">
      <c r="A14" s="147">
        <v>2080505</v>
      </c>
      <c r="B14" s="147" t="s">
        <v>76</v>
      </c>
      <c r="C14" s="149">
        <v>265.933456</v>
      </c>
      <c r="D14" s="145">
        <f t="shared" si="2"/>
        <v>256.620672</v>
      </c>
      <c r="E14" s="148">
        <v>256.620672</v>
      </c>
      <c r="F14" s="148">
        <v>0</v>
      </c>
      <c r="G14" s="144">
        <f t="shared" si="1"/>
        <v>-9.31278399999997</v>
      </c>
      <c r="H14" s="148">
        <f t="shared" si="3"/>
        <v>-3.50192267647586</v>
      </c>
    </row>
    <row r="15" s="118" customFormat="1" ht="18" customHeight="1" spans="1:8">
      <c r="A15" s="147">
        <v>2080506</v>
      </c>
      <c r="B15" s="147" t="s">
        <v>77</v>
      </c>
      <c r="C15" s="149">
        <v>152.095764</v>
      </c>
      <c r="D15" s="145">
        <f t="shared" si="2"/>
        <v>128.310336</v>
      </c>
      <c r="E15" s="148">
        <v>128.310336</v>
      </c>
      <c r="F15" s="148">
        <v>0</v>
      </c>
      <c r="G15" s="144">
        <f t="shared" si="1"/>
        <v>-23.785428</v>
      </c>
      <c r="H15" s="148">
        <f t="shared" si="3"/>
        <v>-15.638455256387</v>
      </c>
    </row>
    <row r="16" s="119" customFormat="1" ht="18" customHeight="1" spans="1:8">
      <c r="A16" s="147">
        <v>2080599</v>
      </c>
      <c r="B16" s="147" t="s">
        <v>78</v>
      </c>
      <c r="C16" s="149">
        <v>0.456</v>
      </c>
      <c r="D16" s="145">
        <f t="shared" si="2"/>
        <v>1.102</v>
      </c>
      <c r="E16" s="148">
        <v>0</v>
      </c>
      <c r="F16" s="148">
        <v>1.102</v>
      </c>
      <c r="G16" s="144">
        <f t="shared" si="1"/>
        <v>0.646</v>
      </c>
      <c r="H16" s="148">
        <f t="shared" si="3"/>
        <v>141.666666666667</v>
      </c>
    </row>
    <row r="17" s="118" customFormat="1" ht="18" customHeight="1" spans="1:8">
      <c r="A17" s="146">
        <v>210</v>
      </c>
      <c r="B17" s="146" t="s">
        <v>79</v>
      </c>
      <c r="C17" s="145">
        <f>C18</f>
        <v>298.083252</v>
      </c>
      <c r="D17" s="145">
        <f t="shared" si="2"/>
        <v>288.156396</v>
      </c>
      <c r="E17" s="145">
        <f>E18</f>
        <v>288.156396</v>
      </c>
      <c r="F17" s="145">
        <f>F18</f>
        <v>0</v>
      </c>
      <c r="G17" s="144">
        <f t="shared" si="1"/>
        <v>-9.92685599999999</v>
      </c>
      <c r="H17" s="145">
        <f t="shared" si="3"/>
        <v>-3.33022936827057</v>
      </c>
    </row>
    <row r="18" s="118" customFormat="1" ht="18" customHeight="1" spans="1:8">
      <c r="A18" s="146">
        <v>21011</v>
      </c>
      <c r="B18" s="146" t="s">
        <v>80</v>
      </c>
      <c r="C18" s="145">
        <f>C19+C20+C21</f>
        <v>298.083252</v>
      </c>
      <c r="D18" s="145">
        <f t="shared" si="2"/>
        <v>288.156396</v>
      </c>
      <c r="E18" s="145">
        <f>E19+E20+E21</f>
        <v>288.156396</v>
      </c>
      <c r="F18" s="145">
        <f>F19+F20+F21</f>
        <v>0</v>
      </c>
      <c r="G18" s="144">
        <f t="shared" si="1"/>
        <v>-9.92685599999999</v>
      </c>
      <c r="H18" s="145">
        <f t="shared" si="3"/>
        <v>-3.33022936827057</v>
      </c>
    </row>
    <row r="19" s="118" customFormat="1" ht="18" customHeight="1" spans="1:8">
      <c r="A19" s="147">
        <v>2101101</v>
      </c>
      <c r="B19" s="147" t="s">
        <v>81</v>
      </c>
      <c r="C19" s="149">
        <v>103.302947</v>
      </c>
      <c r="D19" s="145">
        <f t="shared" si="2"/>
        <v>114.909924</v>
      </c>
      <c r="E19" s="148">
        <v>114.909924</v>
      </c>
      <c r="F19" s="148">
        <v>0</v>
      </c>
      <c r="G19" s="144">
        <f t="shared" si="1"/>
        <v>11.606977</v>
      </c>
      <c r="H19" s="148">
        <f t="shared" si="3"/>
        <v>11.2358624192977</v>
      </c>
    </row>
    <row r="20" s="118" customFormat="1" ht="18" customHeight="1" spans="1:8">
      <c r="A20" s="147">
        <v>2101102</v>
      </c>
      <c r="B20" s="147" t="s">
        <v>82</v>
      </c>
      <c r="C20" s="149">
        <v>124.917859</v>
      </c>
      <c r="D20" s="145">
        <f t="shared" si="2"/>
        <v>105.709824</v>
      </c>
      <c r="E20" s="148">
        <v>105.709824</v>
      </c>
      <c r="F20" s="148">
        <v>0</v>
      </c>
      <c r="G20" s="144">
        <f t="shared" si="1"/>
        <v>-19.208035</v>
      </c>
      <c r="H20" s="148">
        <f t="shared" si="3"/>
        <v>-15.3765323499501</v>
      </c>
    </row>
    <row r="21" s="118" customFormat="1" ht="18" customHeight="1" spans="1:8">
      <c r="A21" s="147">
        <v>2101103</v>
      </c>
      <c r="B21" s="147" t="s">
        <v>83</v>
      </c>
      <c r="C21" s="149">
        <v>69.862446</v>
      </c>
      <c r="D21" s="145">
        <f t="shared" si="2"/>
        <v>67.536648</v>
      </c>
      <c r="E21" s="148">
        <v>67.536648</v>
      </c>
      <c r="F21" s="148">
        <v>0</v>
      </c>
      <c r="G21" s="144">
        <f t="shared" si="1"/>
        <v>-2.32579800000001</v>
      </c>
      <c r="H21" s="148">
        <f t="shared" si="3"/>
        <v>-3.32911046372468</v>
      </c>
    </row>
    <row r="22" s="118" customFormat="1" ht="18" customHeight="1" spans="1:8">
      <c r="A22" s="146">
        <v>211</v>
      </c>
      <c r="B22" s="146" t="s">
        <v>84</v>
      </c>
      <c r="C22" s="145">
        <f t="shared" ref="C22:G23" si="4">C23</f>
        <v>3348.025643</v>
      </c>
      <c r="D22" s="145">
        <f t="shared" si="2"/>
        <v>2931.702</v>
      </c>
      <c r="E22" s="145">
        <f t="shared" si="4"/>
        <v>0</v>
      </c>
      <c r="F22" s="145">
        <f t="shared" si="4"/>
        <v>2931.702</v>
      </c>
      <c r="G22" s="144">
        <f t="shared" si="1"/>
        <v>-416.323643</v>
      </c>
      <c r="H22" s="145">
        <f t="shared" si="3"/>
        <v>-12.4349000692525</v>
      </c>
    </row>
    <row r="23" s="118" customFormat="1" ht="18" customHeight="1" spans="1:8">
      <c r="A23" s="146">
        <v>21103</v>
      </c>
      <c r="B23" s="146" t="s">
        <v>85</v>
      </c>
      <c r="C23" s="145">
        <f t="shared" si="4"/>
        <v>3348.025643</v>
      </c>
      <c r="D23" s="145">
        <f t="shared" si="2"/>
        <v>2931.702</v>
      </c>
      <c r="E23" s="145">
        <f t="shared" si="4"/>
        <v>0</v>
      </c>
      <c r="F23" s="145">
        <f t="shared" si="4"/>
        <v>2931.702</v>
      </c>
      <c r="G23" s="144">
        <f t="shared" si="1"/>
        <v>-416.323643</v>
      </c>
      <c r="H23" s="145">
        <f t="shared" si="3"/>
        <v>-12.4349000692525</v>
      </c>
    </row>
    <row r="24" s="118" customFormat="1" ht="18" customHeight="1" spans="1:8">
      <c r="A24" s="147">
        <v>2110301</v>
      </c>
      <c r="B24" s="147" t="s">
        <v>86</v>
      </c>
      <c r="C24" s="148">
        <v>3348.025643</v>
      </c>
      <c r="D24" s="145">
        <f t="shared" si="2"/>
        <v>2931.702</v>
      </c>
      <c r="E24" s="148">
        <v>0</v>
      </c>
      <c r="F24" s="148">
        <v>2931.702</v>
      </c>
      <c r="G24" s="144">
        <f t="shared" si="1"/>
        <v>-416.323643</v>
      </c>
      <c r="H24" s="148">
        <f t="shared" si="3"/>
        <v>-12.4349000692525</v>
      </c>
    </row>
    <row r="25" s="118" customFormat="1" ht="18" customHeight="1" spans="1:8">
      <c r="A25" s="146">
        <v>212</v>
      </c>
      <c r="B25" s="150" t="s">
        <v>181</v>
      </c>
      <c r="C25" s="145">
        <f>C26</f>
        <v>169.0758</v>
      </c>
      <c r="D25" s="145">
        <f>D26</f>
        <v>0</v>
      </c>
      <c r="E25" s="145">
        <f>E26</f>
        <v>0</v>
      </c>
      <c r="F25" s="145">
        <f>F26</f>
        <v>0</v>
      </c>
      <c r="G25" s="144">
        <f t="shared" si="1"/>
        <v>-169.0758</v>
      </c>
      <c r="H25" s="145">
        <f t="shared" si="3"/>
        <v>-100</v>
      </c>
    </row>
    <row r="26" s="118" customFormat="1" ht="18" customHeight="1" spans="1:8">
      <c r="A26" s="146">
        <v>21208</v>
      </c>
      <c r="B26" s="150" t="s">
        <v>182</v>
      </c>
      <c r="C26" s="145">
        <f>C27+C28</f>
        <v>169.0758</v>
      </c>
      <c r="D26" s="145">
        <f>D27+D28</f>
        <v>0</v>
      </c>
      <c r="E26" s="145">
        <f>E27+E28</f>
        <v>0</v>
      </c>
      <c r="F26" s="145">
        <f>F27+F28</f>
        <v>0</v>
      </c>
      <c r="G26" s="144">
        <f t="shared" si="1"/>
        <v>-169.0758</v>
      </c>
      <c r="H26" s="145">
        <f t="shared" si="3"/>
        <v>-100</v>
      </c>
    </row>
    <row r="27" s="118" customFormat="1" ht="18" customHeight="1" spans="1:8">
      <c r="A27" s="147">
        <v>2120804</v>
      </c>
      <c r="B27" s="147" t="s">
        <v>183</v>
      </c>
      <c r="C27" s="148">
        <v>55.235</v>
      </c>
      <c r="D27" s="145">
        <f t="shared" ref="D27:D37" si="5">E27+F27</f>
        <v>0</v>
      </c>
      <c r="E27" s="148">
        <v>0</v>
      </c>
      <c r="F27" s="148">
        <v>0</v>
      </c>
      <c r="G27" s="144">
        <f t="shared" si="1"/>
        <v>-55.235</v>
      </c>
      <c r="H27" s="148">
        <f t="shared" si="3"/>
        <v>-100</v>
      </c>
    </row>
    <row r="28" s="118" customFormat="1" ht="18" customHeight="1" spans="1:8">
      <c r="A28" s="147">
        <v>2120814</v>
      </c>
      <c r="B28" s="147" t="s">
        <v>149</v>
      </c>
      <c r="C28" s="148">
        <v>113.8408</v>
      </c>
      <c r="D28" s="145">
        <f t="shared" si="5"/>
        <v>0</v>
      </c>
      <c r="E28" s="148">
        <v>0</v>
      </c>
      <c r="F28" s="148">
        <v>0</v>
      </c>
      <c r="G28" s="144">
        <f t="shared" si="1"/>
        <v>-113.8408</v>
      </c>
      <c r="H28" s="148">
        <f t="shared" si="3"/>
        <v>-100</v>
      </c>
    </row>
    <row r="29" s="118" customFormat="1" ht="18" customHeight="1" spans="1:8">
      <c r="A29" s="146">
        <v>213</v>
      </c>
      <c r="B29" s="146" t="s">
        <v>87</v>
      </c>
      <c r="C29" s="145">
        <f>C30+C39</f>
        <v>12393.177717</v>
      </c>
      <c r="D29" s="145">
        <f t="shared" si="5"/>
        <v>24649.196323</v>
      </c>
      <c r="E29" s="145">
        <f>E30+E39</f>
        <v>2800.554061</v>
      </c>
      <c r="F29" s="145">
        <f>F30+F39</f>
        <v>21848.642262</v>
      </c>
      <c r="G29" s="144">
        <f t="shared" si="1"/>
        <v>12256.018606</v>
      </c>
      <c r="H29" s="145">
        <f t="shared" si="3"/>
        <v>98.8932692314106</v>
      </c>
    </row>
    <row r="30" s="118" customFormat="1" ht="18" customHeight="1" spans="1:8">
      <c r="A30" s="146">
        <v>21301</v>
      </c>
      <c r="B30" s="146" t="s">
        <v>88</v>
      </c>
      <c r="C30" s="145">
        <f>SUM(C31:C38)</f>
        <v>10755.747717</v>
      </c>
      <c r="D30" s="145">
        <f t="shared" si="5"/>
        <v>23062.966323</v>
      </c>
      <c r="E30" s="145">
        <f>SUM(E31:E38)</f>
        <v>2800.554061</v>
      </c>
      <c r="F30" s="145">
        <f>SUM(F31:F38)</f>
        <v>20262.412262</v>
      </c>
      <c r="G30" s="144">
        <f t="shared" si="1"/>
        <v>12307.218606</v>
      </c>
      <c r="H30" s="145">
        <f t="shared" si="3"/>
        <v>114.424574932599</v>
      </c>
    </row>
    <row r="31" s="118" customFormat="1" ht="18" customHeight="1" spans="1:8">
      <c r="A31" s="147">
        <v>2130101</v>
      </c>
      <c r="B31" s="147" t="s">
        <v>89</v>
      </c>
      <c r="C31" s="149">
        <v>1372.267402</v>
      </c>
      <c r="D31" s="145">
        <f t="shared" si="5"/>
        <v>1400.627701</v>
      </c>
      <c r="E31" s="148">
        <v>1396.787701</v>
      </c>
      <c r="F31" s="148">
        <v>3.84</v>
      </c>
      <c r="G31" s="144">
        <f t="shared" si="1"/>
        <v>28.3602989999999</v>
      </c>
      <c r="H31" s="148">
        <f t="shared" si="3"/>
        <v>2.06667439295479</v>
      </c>
    </row>
    <row r="32" s="118" customFormat="1" ht="18" customHeight="1" spans="1:8">
      <c r="A32" s="147">
        <v>2130102</v>
      </c>
      <c r="B32" s="147" t="s">
        <v>184</v>
      </c>
      <c r="C32" s="149">
        <v>5.450767</v>
      </c>
      <c r="D32" s="145">
        <f t="shared" si="5"/>
        <v>0</v>
      </c>
      <c r="E32" s="148">
        <v>0</v>
      </c>
      <c r="F32" s="148">
        <v>0</v>
      </c>
      <c r="G32" s="144">
        <f t="shared" si="1"/>
        <v>-5.450767</v>
      </c>
      <c r="H32" s="148">
        <f t="shared" si="3"/>
        <v>-100</v>
      </c>
    </row>
    <row r="33" s="118" customFormat="1" ht="18" customHeight="1" spans="1:8">
      <c r="A33" s="147">
        <v>2130104</v>
      </c>
      <c r="B33" s="147" t="s">
        <v>90</v>
      </c>
      <c r="C33" s="149">
        <v>1417.427343</v>
      </c>
      <c r="D33" s="145">
        <f t="shared" si="5"/>
        <v>1403.76636</v>
      </c>
      <c r="E33" s="148">
        <v>1403.76636</v>
      </c>
      <c r="F33" s="148">
        <v>0</v>
      </c>
      <c r="G33" s="144">
        <f t="shared" si="1"/>
        <v>-13.660983</v>
      </c>
      <c r="H33" s="148">
        <f t="shared" si="3"/>
        <v>-0.963787178754882</v>
      </c>
    </row>
    <row r="34" s="118" customFormat="1" ht="18" customHeight="1" spans="1:8">
      <c r="A34" s="147">
        <v>2130109</v>
      </c>
      <c r="B34" s="147" t="s">
        <v>91</v>
      </c>
      <c r="C34" s="149">
        <v>116.04</v>
      </c>
      <c r="D34" s="145">
        <f t="shared" si="5"/>
        <v>166.930775</v>
      </c>
      <c r="E34" s="148">
        <v>0</v>
      </c>
      <c r="F34" s="148">
        <v>166.930775</v>
      </c>
      <c r="G34" s="144">
        <f t="shared" si="1"/>
        <v>50.890775</v>
      </c>
      <c r="H34" s="148">
        <f t="shared" si="3"/>
        <v>43.8562349189935</v>
      </c>
    </row>
    <row r="35" s="118" customFormat="1" ht="18" customHeight="1" spans="1:8">
      <c r="A35" s="147">
        <v>2130120</v>
      </c>
      <c r="B35" s="147" t="s">
        <v>92</v>
      </c>
      <c r="C35" s="149">
        <v>2517.8766</v>
      </c>
      <c r="D35" s="145">
        <f t="shared" si="5"/>
        <v>1276</v>
      </c>
      <c r="E35" s="148">
        <f>E36</f>
        <v>0</v>
      </c>
      <c r="F35" s="148">
        <v>1276</v>
      </c>
      <c r="G35" s="144">
        <f t="shared" si="1"/>
        <v>-1241.8766</v>
      </c>
      <c r="H35" s="148">
        <f t="shared" si="3"/>
        <v>-49.3223774350181</v>
      </c>
    </row>
    <row r="36" s="118" customFormat="1" ht="18" customHeight="1" spans="1:8">
      <c r="A36" s="147">
        <v>2130122</v>
      </c>
      <c r="B36" s="147" t="s">
        <v>93</v>
      </c>
      <c r="C36" s="149">
        <v>637.2019</v>
      </c>
      <c r="D36" s="145">
        <f t="shared" ref="D36:D42" si="6">E36+F36</f>
        <v>13541.503141</v>
      </c>
      <c r="E36" s="148">
        <v>0</v>
      </c>
      <c r="F36" s="148">
        <v>13541.503141</v>
      </c>
      <c r="G36" s="144">
        <f t="shared" ref="G36:G44" si="7">D36-C36</f>
        <v>12904.301241</v>
      </c>
      <c r="H36" s="148">
        <f t="shared" si="3"/>
        <v>2025.15109276981</v>
      </c>
    </row>
    <row r="37" s="118" customFormat="1" ht="18" customHeight="1" spans="1:8">
      <c r="A37" s="147">
        <v>2130135</v>
      </c>
      <c r="B37" s="147" t="s">
        <v>94</v>
      </c>
      <c r="C37" s="149">
        <v>25</v>
      </c>
      <c r="D37" s="145">
        <f t="shared" si="6"/>
        <v>30</v>
      </c>
      <c r="E37" s="148">
        <v>0</v>
      </c>
      <c r="F37" s="148">
        <v>30</v>
      </c>
      <c r="G37" s="144">
        <f t="shared" si="7"/>
        <v>5</v>
      </c>
      <c r="H37" s="148">
        <f t="shared" si="3"/>
        <v>20</v>
      </c>
    </row>
    <row r="38" s="118" customFormat="1" ht="18" customHeight="1" spans="1:8">
      <c r="A38" s="147">
        <v>2130199</v>
      </c>
      <c r="B38" s="147" t="s">
        <v>95</v>
      </c>
      <c r="C38" s="149">
        <v>4664.483705</v>
      </c>
      <c r="D38" s="145">
        <f t="shared" si="6"/>
        <v>5244.138346</v>
      </c>
      <c r="E38" s="148">
        <v>0</v>
      </c>
      <c r="F38" s="148">
        <v>5244.138346</v>
      </c>
      <c r="G38" s="144">
        <f t="shared" si="7"/>
        <v>579.654641</v>
      </c>
      <c r="H38" s="148">
        <f t="shared" si="3"/>
        <v>12.4269839420524</v>
      </c>
    </row>
    <row r="39" s="118" customFormat="1" ht="18" customHeight="1" spans="1:8">
      <c r="A39" s="147">
        <v>21308</v>
      </c>
      <c r="B39" s="147" t="s">
        <v>96</v>
      </c>
      <c r="C39" s="148">
        <f>C40</f>
        <v>1637.43</v>
      </c>
      <c r="D39" s="145">
        <f t="shared" si="6"/>
        <v>1586.23</v>
      </c>
      <c r="E39" s="148">
        <f>E40</f>
        <v>0</v>
      </c>
      <c r="F39" s="148">
        <f>F40</f>
        <v>1586.23</v>
      </c>
      <c r="G39" s="144">
        <f t="shared" si="7"/>
        <v>-51.2</v>
      </c>
      <c r="H39" s="148">
        <f t="shared" si="3"/>
        <v>-3.12685122417447</v>
      </c>
    </row>
    <row r="40" s="118" customFormat="1" ht="18" customHeight="1" spans="1:8">
      <c r="A40" s="147">
        <v>2130803</v>
      </c>
      <c r="B40" s="147" t="s">
        <v>97</v>
      </c>
      <c r="C40" s="148">
        <v>1637.43</v>
      </c>
      <c r="D40" s="145">
        <f t="shared" si="6"/>
        <v>1586.23</v>
      </c>
      <c r="E40" s="148">
        <v>0</v>
      </c>
      <c r="F40" s="148">
        <v>1586.23</v>
      </c>
      <c r="G40" s="144">
        <f t="shared" si="7"/>
        <v>-51.2</v>
      </c>
      <c r="H40" s="148">
        <f t="shared" si="3"/>
        <v>-3.12685122417447</v>
      </c>
    </row>
    <row r="41" s="118" customFormat="1" ht="18" customHeight="1" spans="1:8">
      <c r="A41" s="146">
        <v>221</v>
      </c>
      <c r="B41" s="146" t="s">
        <v>185</v>
      </c>
      <c r="C41" s="149">
        <v>299.857708</v>
      </c>
      <c r="D41" s="145">
        <v>0</v>
      </c>
      <c r="E41" s="148">
        <v>0</v>
      </c>
      <c r="F41" s="148">
        <v>0</v>
      </c>
      <c r="G41" s="144">
        <f t="shared" si="7"/>
        <v>-299.857708</v>
      </c>
      <c r="H41" s="148">
        <f t="shared" si="3"/>
        <v>-100</v>
      </c>
    </row>
    <row r="42" s="118" customFormat="1" ht="18" customHeight="1" spans="1:8">
      <c r="A42" s="146">
        <v>22102</v>
      </c>
      <c r="B42" s="146" t="s">
        <v>186</v>
      </c>
      <c r="C42" s="149">
        <v>299.857708</v>
      </c>
      <c r="D42" s="145">
        <f t="shared" ref="D42:F42" si="8">D43</f>
        <v>0</v>
      </c>
      <c r="E42" s="148">
        <f t="shared" si="8"/>
        <v>0</v>
      </c>
      <c r="F42" s="148">
        <f t="shared" si="8"/>
        <v>0</v>
      </c>
      <c r="G42" s="144">
        <f t="shared" si="7"/>
        <v>-299.857708</v>
      </c>
      <c r="H42" s="148">
        <f t="shared" si="3"/>
        <v>-100</v>
      </c>
    </row>
    <row r="43" s="118" customFormat="1" ht="18" customHeight="1" spans="1:8">
      <c r="A43" s="147">
        <v>2210203</v>
      </c>
      <c r="B43" s="147" t="s">
        <v>187</v>
      </c>
      <c r="C43" s="149">
        <v>299.857708</v>
      </c>
      <c r="D43" s="145">
        <v>0</v>
      </c>
      <c r="E43" s="148">
        <v>0</v>
      </c>
      <c r="F43" s="148">
        <v>0</v>
      </c>
      <c r="G43" s="144">
        <f t="shared" si="7"/>
        <v>-299.857708</v>
      </c>
      <c r="H43" s="148">
        <f t="shared" si="3"/>
        <v>-100</v>
      </c>
    </row>
    <row r="44" s="118" customFormat="1" ht="18" customHeight="1" spans="1:8">
      <c r="A44" s="146" t="s">
        <v>152</v>
      </c>
      <c r="B44" s="146"/>
      <c r="C44" s="145">
        <f>C7+C10+C17+C22+C25+C29+C41</f>
        <v>17105.413652</v>
      </c>
      <c r="D44" s="145">
        <f>D7+D10+D17+D22+D25+D29+D41</f>
        <v>28421.422127</v>
      </c>
      <c r="E44" s="145">
        <f>E7+E10+E17+E22+E25+E29+E41</f>
        <v>3555.225865</v>
      </c>
      <c r="F44" s="145">
        <f>F7+F10+F17+F22+F25+F29+F41</f>
        <v>24866.196262</v>
      </c>
      <c r="G44" s="144">
        <f t="shared" si="7"/>
        <v>11316.008475</v>
      </c>
      <c r="H44" s="145">
        <f t="shared" si="3"/>
        <v>66.1545444338138</v>
      </c>
    </row>
  </sheetData>
  <mergeCells count="9">
    <mergeCell ref="A1:H1"/>
    <mergeCell ref="A2:H2"/>
    <mergeCell ref="F3:G3"/>
    <mergeCell ref="F4:G4"/>
    <mergeCell ref="A5:B5"/>
    <mergeCell ref="D5:F5"/>
    <mergeCell ref="G5:H5"/>
    <mergeCell ref="A44:B44"/>
    <mergeCell ref="C5:C6"/>
  </mergeCells>
  <conditionalFormatting sqref="B25:B26">
    <cfRule type="expression" dxfId="0" priority="1">
      <formula>$K25=0</formula>
    </cfRule>
  </conditionalFormatting>
  <pageMargins left="0.75" right="0.75" top="1" bottom="1" header="0.511805555555556" footer="0.511805555555556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6"/>
  <sheetViews>
    <sheetView zoomScale="110" zoomScaleNormal="110" workbookViewId="0">
      <selection activeCell="A17" sqref="A17:B17"/>
    </sheetView>
  </sheetViews>
  <sheetFormatPr defaultColWidth="9" defaultRowHeight="13.5"/>
  <cols>
    <col min="1" max="6" width="9" style="1"/>
    <col min="7" max="7" width="17.375" style="101" customWidth="1"/>
    <col min="8" max="8" width="10.375" style="101"/>
    <col min="9" max="9" width="9.625" style="101"/>
    <col min="10" max="11" width="9" style="1"/>
    <col min="12" max="12" width="12.625" style="1"/>
    <col min="13" max="16384" width="9" style="1"/>
  </cols>
  <sheetData>
    <row r="1" ht="20.25" customHeight="1" spans="1:9">
      <c r="A1" s="102" t="s">
        <v>50</v>
      </c>
      <c r="B1" s="102"/>
      <c r="C1" s="102"/>
      <c r="D1" s="102"/>
      <c r="E1" s="102"/>
      <c r="F1" s="102"/>
      <c r="G1" s="103"/>
      <c r="H1" s="103"/>
      <c r="I1" s="103"/>
    </row>
    <row r="2" ht="20.25" customHeight="1" spans="1:9">
      <c r="A2" s="102" t="s">
        <v>188</v>
      </c>
      <c r="B2" s="102"/>
      <c r="C2" s="102"/>
      <c r="D2" s="102"/>
      <c r="E2" s="102"/>
      <c r="F2" s="102"/>
      <c r="G2" s="103"/>
      <c r="H2" s="103"/>
      <c r="I2" s="103"/>
    </row>
    <row r="3" ht="15.75" customHeight="1" spans="1:9">
      <c r="A3" s="104"/>
      <c r="B3" s="105"/>
      <c r="C3" s="105"/>
      <c r="D3" s="106"/>
      <c r="E3" s="107"/>
      <c r="F3" s="107"/>
      <c r="G3" s="108"/>
      <c r="H3" s="109" t="s">
        <v>52</v>
      </c>
      <c r="I3" s="109"/>
    </row>
    <row r="4" ht="15" customHeight="1" spans="1:9">
      <c r="A4" s="110" t="s">
        <v>100</v>
      </c>
      <c r="B4" s="110"/>
      <c r="C4" s="110"/>
      <c r="D4" s="110" t="s">
        <v>101</v>
      </c>
      <c r="E4" s="110"/>
      <c r="F4" s="110"/>
      <c r="G4" s="111" t="s">
        <v>189</v>
      </c>
      <c r="H4" s="111"/>
      <c r="I4" s="111"/>
    </row>
    <row r="5" ht="15" customHeight="1" spans="1:9">
      <c r="A5" s="110" t="s">
        <v>65</v>
      </c>
      <c r="B5" s="110"/>
      <c r="C5" s="110" t="s">
        <v>66</v>
      </c>
      <c r="D5" s="110" t="s">
        <v>65</v>
      </c>
      <c r="E5" s="110"/>
      <c r="F5" s="110" t="s">
        <v>66</v>
      </c>
      <c r="G5" s="111" t="s">
        <v>54</v>
      </c>
      <c r="H5" s="111" t="s">
        <v>190</v>
      </c>
      <c r="I5" s="111" t="s">
        <v>191</v>
      </c>
    </row>
    <row r="6" ht="15" customHeight="1" spans="1:9">
      <c r="A6" s="110"/>
      <c r="B6" s="110"/>
      <c r="C6" s="110"/>
      <c r="D6" s="110"/>
      <c r="E6" s="110"/>
      <c r="F6" s="110"/>
      <c r="G6" s="111"/>
      <c r="H6" s="111"/>
      <c r="I6" s="111"/>
    </row>
    <row r="7" ht="22.5" customHeight="1" spans="1:9">
      <c r="A7" s="112">
        <v>501</v>
      </c>
      <c r="B7" s="112"/>
      <c r="C7" s="112" t="s">
        <v>192</v>
      </c>
      <c r="D7" s="112">
        <v>301</v>
      </c>
      <c r="E7" s="112"/>
      <c r="F7" s="112" t="s">
        <v>193</v>
      </c>
      <c r="G7" s="91">
        <f>SUM(G8:G17)</f>
        <v>3248.221696</v>
      </c>
      <c r="H7" s="91">
        <f>SUM(H8:H17)</f>
        <v>3248.221696</v>
      </c>
      <c r="I7" s="95"/>
    </row>
    <row r="8" ht="22.5" customHeight="1" spans="1:9">
      <c r="A8" s="113">
        <v>50101</v>
      </c>
      <c r="B8" s="113"/>
      <c r="C8" s="113" t="s">
        <v>124</v>
      </c>
      <c r="D8" s="113">
        <v>30101</v>
      </c>
      <c r="E8" s="113"/>
      <c r="F8" s="113" t="s">
        <v>125</v>
      </c>
      <c r="G8" s="114">
        <v>455.8776</v>
      </c>
      <c r="H8" s="114">
        <v>455.8776</v>
      </c>
      <c r="I8" s="100"/>
    </row>
    <row r="9" ht="22.5" customHeight="1" spans="1:9">
      <c r="A9" s="113">
        <v>50101</v>
      </c>
      <c r="B9" s="113"/>
      <c r="C9" s="113" t="s">
        <v>124</v>
      </c>
      <c r="D9" s="113">
        <v>30102</v>
      </c>
      <c r="E9" s="113"/>
      <c r="F9" s="113" t="s">
        <v>126</v>
      </c>
      <c r="G9" s="114">
        <v>757.365144</v>
      </c>
      <c r="H9" s="114">
        <v>757.365144</v>
      </c>
      <c r="I9" s="100"/>
    </row>
    <row r="10" ht="22.5" customHeight="1" spans="1:9">
      <c r="A10" s="113">
        <v>50101</v>
      </c>
      <c r="B10" s="113"/>
      <c r="C10" s="113" t="s">
        <v>124</v>
      </c>
      <c r="D10" s="113">
        <v>30103</v>
      </c>
      <c r="E10" s="113"/>
      <c r="F10" s="113" t="s">
        <v>127</v>
      </c>
      <c r="G10" s="114">
        <v>321.6103</v>
      </c>
      <c r="H10" s="114">
        <v>321.6103</v>
      </c>
      <c r="I10" s="100"/>
    </row>
    <row r="11" ht="22.5" customHeight="1" spans="1:9">
      <c r="A11" s="113">
        <v>50101</v>
      </c>
      <c r="B11" s="113"/>
      <c r="C11" s="113" t="s">
        <v>124</v>
      </c>
      <c r="D11" s="115">
        <v>30107</v>
      </c>
      <c r="E11" s="116"/>
      <c r="F11" s="113" t="s">
        <v>145</v>
      </c>
      <c r="G11" s="114">
        <v>772.4055</v>
      </c>
      <c r="H11" s="114">
        <v>772.4055</v>
      </c>
      <c r="I11" s="100"/>
    </row>
    <row r="12" ht="33" customHeight="1" spans="1:9">
      <c r="A12" s="113">
        <v>50102</v>
      </c>
      <c r="B12" s="113"/>
      <c r="C12" s="113" t="s">
        <v>115</v>
      </c>
      <c r="D12" s="113">
        <v>30108</v>
      </c>
      <c r="E12" s="113"/>
      <c r="F12" s="113" t="s">
        <v>116</v>
      </c>
      <c r="G12" s="114">
        <v>256.620672</v>
      </c>
      <c r="H12" s="114">
        <v>256.620672</v>
      </c>
      <c r="I12" s="100"/>
    </row>
    <row r="13" ht="15" customHeight="1" spans="1:9">
      <c r="A13" s="113">
        <v>50102</v>
      </c>
      <c r="B13" s="113"/>
      <c r="C13" s="113" t="s">
        <v>115</v>
      </c>
      <c r="D13" s="113">
        <v>30109</v>
      </c>
      <c r="E13" s="113"/>
      <c r="F13" s="113" t="s">
        <v>117</v>
      </c>
      <c r="G13" s="114">
        <v>128.310336</v>
      </c>
      <c r="H13" s="114">
        <v>128.310336</v>
      </c>
      <c r="I13" s="100"/>
    </row>
    <row r="14" ht="22.5" customHeight="1" spans="1:9">
      <c r="A14" s="113">
        <v>50102</v>
      </c>
      <c r="B14" s="113"/>
      <c r="C14" s="113" t="s">
        <v>115</v>
      </c>
      <c r="D14" s="113">
        <v>30110</v>
      </c>
      <c r="E14" s="113"/>
      <c r="F14" s="113" t="s">
        <v>119</v>
      </c>
      <c r="G14" s="114">
        <v>220.619748</v>
      </c>
      <c r="H14" s="114">
        <v>220.619748</v>
      </c>
      <c r="I14" s="100"/>
    </row>
    <row r="15" ht="22.5" customHeight="1" spans="1:9">
      <c r="A15" s="113">
        <v>50102</v>
      </c>
      <c r="B15" s="113"/>
      <c r="C15" s="113" t="s">
        <v>115</v>
      </c>
      <c r="D15" s="113">
        <v>30111</v>
      </c>
      <c r="E15" s="113"/>
      <c r="F15" s="113" t="s">
        <v>120</v>
      </c>
      <c r="G15" s="114">
        <v>67.536648</v>
      </c>
      <c r="H15" s="114">
        <v>67.536648</v>
      </c>
      <c r="I15" s="100"/>
    </row>
    <row r="16" ht="22.5" customHeight="1" spans="1:9">
      <c r="A16" s="113">
        <v>50102</v>
      </c>
      <c r="B16" s="113"/>
      <c r="C16" s="113" t="s">
        <v>115</v>
      </c>
      <c r="D16" s="113">
        <v>30112</v>
      </c>
      <c r="E16" s="113"/>
      <c r="F16" s="113" t="s">
        <v>128</v>
      </c>
      <c r="G16" s="114">
        <v>11.291748</v>
      </c>
      <c r="H16" s="114">
        <v>11.291748</v>
      </c>
      <c r="I16" s="100"/>
    </row>
    <row r="17" ht="15" customHeight="1" spans="1:9">
      <c r="A17" s="113">
        <v>50103</v>
      </c>
      <c r="B17" s="113"/>
      <c r="C17" s="113" t="s">
        <v>129</v>
      </c>
      <c r="D17" s="113">
        <v>30113</v>
      </c>
      <c r="E17" s="113"/>
      <c r="F17" s="113" t="s">
        <v>129</v>
      </c>
      <c r="G17" s="114">
        <v>256.584</v>
      </c>
      <c r="H17" s="114">
        <v>256.584</v>
      </c>
      <c r="I17" s="100"/>
    </row>
    <row r="18" ht="22.5" customHeight="1" spans="1:9">
      <c r="A18" s="112">
        <v>502</v>
      </c>
      <c r="B18" s="112"/>
      <c r="C18" s="112" t="s">
        <v>194</v>
      </c>
      <c r="D18" s="112">
        <v>302</v>
      </c>
      <c r="E18" s="112"/>
      <c r="F18" s="112" t="s">
        <v>151</v>
      </c>
      <c r="G18" s="91">
        <f>SUM(G19:G30)</f>
        <v>233.084769</v>
      </c>
      <c r="H18" s="95"/>
      <c r="I18" s="91">
        <f>SUM(I19:I30)</f>
        <v>233.084769</v>
      </c>
    </row>
    <row r="19" ht="15" customHeight="1" spans="1:9">
      <c r="A19" s="113">
        <v>50201</v>
      </c>
      <c r="B19" s="113"/>
      <c r="C19" s="113" t="s">
        <v>121</v>
      </c>
      <c r="D19" s="113">
        <v>30201</v>
      </c>
      <c r="E19" s="113"/>
      <c r="F19" s="113" t="s">
        <v>130</v>
      </c>
      <c r="G19" s="114">
        <v>27.36</v>
      </c>
      <c r="H19" s="117"/>
      <c r="I19" s="114">
        <v>27.36</v>
      </c>
    </row>
    <row r="20" ht="15" customHeight="1" spans="1:9">
      <c r="A20" s="113">
        <v>50201</v>
      </c>
      <c r="B20" s="113"/>
      <c r="C20" s="113" t="s">
        <v>121</v>
      </c>
      <c r="D20" s="113">
        <v>30202</v>
      </c>
      <c r="E20" s="113"/>
      <c r="F20" s="113" t="s">
        <v>131</v>
      </c>
      <c r="G20" s="114">
        <v>5</v>
      </c>
      <c r="H20" s="117"/>
      <c r="I20" s="114">
        <v>5</v>
      </c>
    </row>
    <row r="21" ht="15" customHeight="1" spans="1:9">
      <c r="A21" s="113">
        <v>50201</v>
      </c>
      <c r="B21" s="113"/>
      <c r="C21" s="113" t="s">
        <v>121</v>
      </c>
      <c r="D21" s="113">
        <v>30211</v>
      </c>
      <c r="E21" s="113"/>
      <c r="F21" s="113" t="s">
        <v>132</v>
      </c>
      <c r="G21" s="114">
        <v>10</v>
      </c>
      <c r="H21" s="117"/>
      <c r="I21" s="114">
        <v>10</v>
      </c>
    </row>
    <row r="22" ht="15" customHeight="1" spans="1:9">
      <c r="A22" s="113">
        <v>50201</v>
      </c>
      <c r="B22" s="113"/>
      <c r="C22" s="113" t="s">
        <v>121</v>
      </c>
      <c r="D22" s="113">
        <v>30228</v>
      </c>
      <c r="E22" s="113"/>
      <c r="F22" s="113" t="s">
        <v>133</v>
      </c>
      <c r="G22" s="114">
        <v>46.146011</v>
      </c>
      <c r="H22" s="117"/>
      <c r="I22" s="114">
        <v>46.146011</v>
      </c>
    </row>
    <row r="23" ht="15" customHeight="1" spans="1:9">
      <c r="A23" s="113">
        <v>50201</v>
      </c>
      <c r="B23" s="113"/>
      <c r="C23" s="113" t="s">
        <v>121</v>
      </c>
      <c r="D23" s="113">
        <v>30229</v>
      </c>
      <c r="E23" s="113"/>
      <c r="F23" s="113" t="s">
        <v>134</v>
      </c>
      <c r="G23" s="114">
        <v>42</v>
      </c>
      <c r="H23" s="117"/>
      <c r="I23" s="114">
        <v>42</v>
      </c>
    </row>
    <row r="24" ht="15" customHeight="1" spans="1:9">
      <c r="A24" s="113">
        <v>50201</v>
      </c>
      <c r="B24" s="113"/>
      <c r="C24" s="113" t="s">
        <v>121</v>
      </c>
      <c r="D24" s="113">
        <v>30239</v>
      </c>
      <c r="E24" s="113"/>
      <c r="F24" s="113" t="s">
        <v>135</v>
      </c>
      <c r="G24" s="114">
        <v>41.872</v>
      </c>
      <c r="H24" s="117"/>
      <c r="I24" s="114">
        <v>41.872</v>
      </c>
    </row>
    <row r="25" ht="15" customHeight="1" spans="1:9">
      <c r="A25" s="113">
        <v>50202</v>
      </c>
      <c r="B25" s="113"/>
      <c r="C25" s="113" t="s">
        <v>136</v>
      </c>
      <c r="D25" s="113">
        <v>30215</v>
      </c>
      <c r="E25" s="113"/>
      <c r="F25" s="113" t="s">
        <v>136</v>
      </c>
      <c r="G25" s="114">
        <v>3</v>
      </c>
      <c r="H25" s="117"/>
      <c r="I25" s="114">
        <v>3</v>
      </c>
    </row>
    <row r="26" ht="15" customHeight="1" spans="1:9">
      <c r="A26" s="113">
        <v>50203</v>
      </c>
      <c r="B26" s="113"/>
      <c r="C26" s="113" t="s">
        <v>107</v>
      </c>
      <c r="D26" s="113">
        <v>30216</v>
      </c>
      <c r="E26" s="113"/>
      <c r="F26" s="113" t="s">
        <v>107</v>
      </c>
      <c r="G26" s="114">
        <v>3.6</v>
      </c>
      <c r="H26" s="117"/>
      <c r="I26" s="114">
        <v>3.6</v>
      </c>
    </row>
    <row r="27" ht="15" customHeight="1" spans="1:9">
      <c r="A27" s="113">
        <v>50206</v>
      </c>
      <c r="B27" s="113"/>
      <c r="C27" s="113" t="s">
        <v>137</v>
      </c>
      <c r="D27" s="113">
        <v>30217</v>
      </c>
      <c r="E27" s="113"/>
      <c r="F27" s="113" t="s">
        <v>137</v>
      </c>
      <c r="G27" s="114">
        <v>0.2</v>
      </c>
      <c r="H27" s="117"/>
      <c r="I27" s="114">
        <v>0.2</v>
      </c>
    </row>
    <row r="28" ht="21" spans="1:9">
      <c r="A28" s="113">
        <v>50208</v>
      </c>
      <c r="B28" s="113"/>
      <c r="C28" s="113" t="s">
        <v>138</v>
      </c>
      <c r="D28" s="113">
        <v>30231</v>
      </c>
      <c r="E28" s="113"/>
      <c r="F28" s="113" t="s">
        <v>138</v>
      </c>
      <c r="G28" s="114">
        <v>5.4</v>
      </c>
      <c r="H28" s="117"/>
      <c r="I28" s="114">
        <v>5.4</v>
      </c>
    </row>
    <row r="29" ht="15" customHeight="1" spans="1:9">
      <c r="A29" s="113">
        <v>50209</v>
      </c>
      <c r="B29" s="113"/>
      <c r="C29" s="113" t="s">
        <v>139</v>
      </c>
      <c r="D29" s="113">
        <v>30213</v>
      </c>
      <c r="E29" s="113"/>
      <c r="F29" s="113" t="s">
        <v>139</v>
      </c>
      <c r="G29" s="114">
        <v>6</v>
      </c>
      <c r="H29" s="117"/>
      <c r="I29" s="114">
        <v>6</v>
      </c>
    </row>
    <row r="30" ht="22.5" customHeight="1" spans="1:9">
      <c r="A30" s="113">
        <v>50299</v>
      </c>
      <c r="B30" s="113"/>
      <c r="C30" s="113" t="s">
        <v>109</v>
      </c>
      <c r="D30" s="113">
        <v>30299</v>
      </c>
      <c r="E30" s="113"/>
      <c r="F30" s="113" t="s">
        <v>109</v>
      </c>
      <c r="G30" s="114">
        <v>42.506758</v>
      </c>
      <c r="H30" s="117"/>
      <c r="I30" s="114">
        <v>42.506758</v>
      </c>
    </row>
    <row r="31" ht="22.5" customHeight="1" spans="1:9">
      <c r="A31" s="112">
        <v>509</v>
      </c>
      <c r="B31" s="112"/>
      <c r="C31" s="112" t="s">
        <v>112</v>
      </c>
      <c r="D31" s="112">
        <v>303</v>
      </c>
      <c r="E31" s="112"/>
      <c r="F31" s="112" t="s">
        <v>195</v>
      </c>
      <c r="G31" s="91">
        <f>SUM(G32:G35)</f>
        <v>73.9194</v>
      </c>
      <c r="H31" s="91">
        <f>SUM(H32:H35)</f>
        <v>73.9194</v>
      </c>
      <c r="I31" s="95"/>
    </row>
    <row r="32" ht="22.5" customHeight="1" spans="1:9">
      <c r="A32" s="113">
        <v>50901</v>
      </c>
      <c r="B32" s="113"/>
      <c r="C32" s="113" t="s">
        <v>112</v>
      </c>
      <c r="D32" s="113">
        <v>30307</v>
      </c>
      <c r="E32" s="113"/>
      <c r="F32" s="113" t="s">
        <v>113</v>
      </c>
      <c r="G32" s="114">
        <v>9</v>
      </c>
      <c r="H32" s="114">
        <v>9</v>
      </c>
      <c r="I32" s="100"/>
    </row>
    <row r="33" ht="22.5" customHeight="1" spans="1:9">
      <c r="A33" s="113">
        <v>50901</v>
      </c>
      <c r="B33" s="113"/>
      <c r="C33" s="113" t="s">
        <v>112</v>
      </c>
      <c r="D33" s="113">
        <v>30309</v>
      </c>
      <c r="E33" s="113"/>
      <c r="F33" s="113" t="s">
        <v>143</v>
      </c>
      <c r="G33" s="114">
        <v>0.042</v>
      </c>
      <c r="H33" s="114">
        <v>0.042</v>
      </c>
      <c r="I33" s="100"/>
    </row>
    <row r="34" ht="22" customHeight="1" spans="1:10">
      <c r="A34" s="113">
        <v>50905</v>
      </c>
      <c r="B34" s="113"/>
      <c r="C34" s="113" t="s">
        <v>110</v>
      </c>
      <c r="D34" s="113">
        <v>30301</v>
      </c>
      <c r="E34" s="113"/>
      <c r="F34" s="113" t="s">
        <v>114</v>
      </c>
      <c r="G34" s="114">
        <v>24.4544</v>
      </c>
      <c r="H34" s="114">
        <v>24.4544</v>
      </c>
      <c r="I34" s="100"/>
      <c r="J34" s="38"/>
    </row>
    <row r="35" ht="22" customHeight="1" spans="1:9">
      <c r="A35" s="113">
        <v>50905</v>
      </c>
      <c r="B35" s="113"/>
      <c r="C35" s="113" t="s">
        <v>110</v>
      </c>
      <c r="D35" s="113">
        <v>30302</v>
      </c>
      <c r="E35" s="113"/>
      <c r="F35" s="113" t="s">
        <v>111</v>
      </c>
      <c r="G35" s="114">
        <v>40.423</v>
      </c>
      <c r="H35" s="114">
        <v>40.423</v>
      </c>
      <c r="I35" s="100"/>
    </row>
    <row r="36" ht="22" customHeight="1" spans="1:9">
      <c r="A36" s="112" t="s">
        <v>152</v>
      </c>
      <c r="B36" s="112"/>
      <c r="C36" s="112"/>
      <c r="D36" s="112"/>
      <c r="E36" s="112"/>
      <c r="F36" s="112"/>
      <c r="G36" s="91">
        <f>G31+G18+G7</f>
        <v>3555.225865</v>
      </c>
      <c r="H36" s="91">
        <f>H31+H18+H7</f>
        <v>3322.141096</v>
      </c>
      <c r="I36" s="91">
        <f>I31+I18+I7</f>
        <v>233.084769</v>
      </c>
    </row>
  </sheetData>
  <mergeCells count="71">
    <mergeCell ref="A1:I1"/>
    <mergeCell ref="A2:I2"/>
    <mergeCell ref="B3:C3"/>
    <mergeCell ref="E3:F3"/>
    <mergeCell ref="H3:I3"/>
    <mergeCell ref="A4:C4"/>
    <mergeCell ref="D4:F4"/>
    <mergeCell ref="G4:I4"/>
    <mergeCell ref="A5:B5"/>
    <mergeCell ref="D5:E5"/>
    <mergeCell ref="A6:B6"/>
    <mergeCell ref="D6:E6"/>
    <mergeCell ref="A7:B7"/>
    <mergeCell ref="D7:E7"/>
    <mergeCell ref="A8:B8"/>
    <mergeCell ref="D8:E8"/>
    <mergeCell ref="A9:B9"/>
    <mergeCell ref="D9:E9"/>
    <mergeCell ref="A10:B10"/>
    <mergeCell ref="D10:E10"/>
    <mergeCell ref="A11:B11"/>
    <mergeCell ref="D11:E11"/>
    <mergeCell ref="A12:B12"/>
    <mergeCell ref="D12:E12"/>
    <mergeCell ref="A13:B13"/>
    <mergeCell ref="D13:E13"/>
    <mergeCell ref="A14:B14"/>
    <mergeCell ref="D14:E14"/>
    <mergeCell ref="A15:B15"/>
    <mergeCell ref="D15:E15"/>
    <mergeCell ref="A16:B16"/>
    <mergeCell ref="D16:E16"/>
    <mergeCell ref="A17:B17"/>
    <mergeCell ref="D17:E17"/>
    <mergeCell ref="A18:B18"/>
    <mergeCell ref="D18:E18"/>
    <mergeCell ref="A19:B19"/>
    <mergeCell ref="D19:E19"/>
    <mergeCell ref="A20:B20"/>
    <mergeCell ref="D20:E20"/>
    <mergeCell ref="A21:B21"/>
    <mergeCell ref="D21:E21"/>
    <mergeCell ref="A22:B22"/>
    <mergeCell ref="D22:E22"/>
    <mergeCell ref="A23:B23"/>
    <mergeCell ref="D23:E23"/>
    <mergeCell ref="A24:B24"/>
    <mergeCell ref="D24:E24"/>
    <mergeCell ref="A25:B25"/>
    <mergeCell ref="D25:E25"/>
    <mergeCell ref="A26:B26"/>
    <mergeCell ref="D26:E26"/>
    <mergeCell ref="A27:B27"/>
    <mergeCell ref="D27:E27"/>
    <mergeCell ref="A28:B28"/>
    <mergeCell ref="D28:E28"/>
    <mergeCell ref="A29:B29"/>
    <mergeCell ref="D29:E29"/>
    <mergeCell ref="A30:B30"/>
    <mergeCell ref="D30:E30"/>
    <mergeCell ref="A31:B31"/>
    <mergeCell ref="D31:E31"/>
    <mergeCell ref="A32:B32"/>
    <mergeCell ref="D32:E32"/>
    <mergeCell ref="A33:B33"/>
    <mergeCell ref="D33:E33"/>
    <mergeCell ref="A34:B34"/>
    <mergeCell ref="D34:E34"/>
    <mergeCell ref="A35:B35"/>
    <mergeCell ref="D35:E35"/>
    <mergeCell ref="A36:F36"/>
  </mergeCells>
  <pageMargins left="0.75" right="0.75" top="1" bottom="1" header="0.511805555555556" footer="0.511805555555556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2"/>
  <sheetViews>
    <sheetView workbookViewId="0">
      <selection activeCell="A2" sqref="A2:I3"/>
    </sheetView>
  </sheetViews>
  <sheetFormatPr defaultColWidth="9" defaultRowHeight="13.5"/>
  <sheetData>
    <row r="1" ht="20.25" customHeight="1" spans="1:9">
      <c r="A1" s="59" t="s">
        <v>50</v>
      </c>
      <c r="B1" s="59"/>
      <c r="C1" s="59"/>
      <c r="D1" s="59"/>
      <c r="E1" s="59"/>
      <c r="F1" s="59"/>
      <c r="G1" s="59"/>
      <c r="H1" s="59"/>
      <c r="I1" s="59"/>
    </row>
    <row r="2" ht="20.25" customHeight="1" spans="1:9">
      <c r="A2" s="59" t="s">
        <v>196</v>
      </c>
      <c r="B2" s="59"/>
      <c r="C2" s="59"/>
      <c r="D2" s="59"/>
      <c r="E2" s="59"/>
      <c r="F2" s="59"/>
      <c r="G2" s="59"/>
      <c r="H2" s="59"/>
      <c r="I2" s="59"/>
    </row>
    <row r="3" spans="1:9">
      <c r="A3" s="59"/>
      <c r="B3" s="59"/>
      <c r="C3" s="59"/>
      <c r="D3" s="59"/>
      <c r="E3" s="59"/>
      <c r="F3" s="59"/>
      <c r="G3" s="59"/>
      <c r="H3" s="59"/>
      <c r="I3" s="59"/>
    </row>
    <row r="4" ht="15" customHeight="1" spans="1:9">
      <c r="A4" s="72"/>
      <c r="B4" s="73"/>
      <c r="C4" s="73"/>
      <c r="D4" s="73"/>
      <c r="E4" s="73"/>
      <c r="F4" s="73"/>
      <c r="G4" s="73"/>
      <c r="H4" s="74" t="s">
        <v>52</v>
      </c>
      <c r="I4" s="74"/>
    </row>
    <row r="5" ht="26.25" customHeight="1" spans="1:9">
      <c r="A5" s="63" t="s">
        <v>53</v>
      </c>
      <c r="B5" s="63"/>
      <c r="C5" s="75" t="s">
        <v>100</v>
      </c>
      <c r="D5" s="75"/>
      <c r="E5" s="75" t="s">
        <v>197</v>
      </c>
      <c r="F5" s="75"/>
      <c r="G5" s="75" t="s">
        <v>198</v>
      </c>
      <c r="H5" s="75"/>
      <c r="I5" s="75"/>
    </row>
    <row r="6" spans="1:9">
      <c r="A6" s="86" t="s">
        <v>65</v>
      </c>
      <c r="B6" s="87" t="s">
        <v>66</v>
      </c>
      <c r="C6" s="87" t="s">
        <v>65</v>
      </c>
      <c r="D6" s="87" t="s">
        <v>66</v>
      </c>
      <c r="E6" s="87" t="s">
        <v>65</v>
      </c>
      <c r="F6" s="87" t="s">
        <v>66</v>
      </c>
      <c r="G6" s="88" t="s">
        <v>54</v>
      </c>
      <c r="H6" s="88" t="s">
        <v>102</v>
      </c>
      <c r="I6" s="88" t="s">
        <v>103</v>
      </c>
    </row>
    <row r="7" spans="1:9">
      <c r="A7" s="89"/>
      <c r="B7" s="89"/>
      <c r="C7" s="90"/>
      <c r="D7" s="90"/>
      <c r="E7" s="90"/>
      <c r="F7" s="90"/>
      <c r="G7" s="91"/>
      <c r="H7" s="92"/>
      <c r="I7" s="99"/>
    </row>
    <row r="8" spans="1:9">
      <c r="A8" s="89"/>
      <c r="B8" s="89"/>
      <c r="C8" s="90"/>
      <c r="D8" s="90"/>
      <c r="E8" s="90"/>
      <c r="F8" s="90"/>
      <c r="G8" s="91"/>
      <c r="H8" s="92"/>
      <c r="I8" s="99"/>
    </row>
    <row r="9" spans="1:9">
      <c r="A9" s="93"/>
      <c r="B9" s="93"/>
      <c r="C9" s="94"/>
      <c r="D9" s="94"/>
      <c r="E9" s="94"/>
      <c r="F9" s="94"/>
      <c r="G9" s="95"/>
      <c r="H9" s="96"/>
      <c r="I9" s="100"/>
    </row>
    <row r="10" spans="1:9">
      <c r="A10" s="93"/>
      <c r="B10" s="93"/>
      <c r="C10" s="94"/>
      <c r="D10" s="94"/>
      <c r="E10" s="94"/>
      <c r="F10" s="94"/>
      <c r="G10" s="95"/>
      <c r="H10" s="96"/>
      <c r="I10" s="100"/>
    </row>
    <row r="11" spans="1:9">
      <c r="A11" s="97"/>
      <c r="B11" s="97"/>
      <c r="C11" s="97"/>
      <c r="D11" s="97"/>
      <c r="E11" s="97"/>
      <c r="F11" s="97"/>
      <c r="G11" s="97"/>
      <c r="H11" s="97"/>
      <c r="I11" s="97"/>
    </row>
    <row r="12" spans="1:9">
      <c r="A12" s="97"/>
      <c r="B12" s="97"/>
      <c r="C12" s="97"/>
      <c r="D12" s="97"/>
      <c r="E12" s="97"/>
      <c r="F12" s="97"/>
      <c r="G12" s="97"/>
      <c r="H12" s="97"/>
      <c r="I12" s="97"/>
    </row>
    <row r="13" spans="1:9">
      <c r="A13" s="97"/>
      <c r="B13" s="97"/>
      <c r="C13" s="97"/>
      <c r="D13" s="97"/>
      <c r="E13" s="97"/>
      <c r="F13" s="97"/>
      <c r="G13" s="97"/>
      <c r="H13" s="97"/>
      <c r="I13" s="97"/>
    </row>
    <row r="14" spans="1:9">
      <c r="A14" s="97"/>
      <c r="B14" s="97"/>
      <c r="C14" s="97"/>
      <c r="D14" s="97"/>
      <c r="E14" s="97"/>
      <c r="F14" s="97"/>
      <c r="G14" s="97"/>
      <c r="H14" s="97"/>
      <c r="I14" s="97"/>
    </row>
    <row r="15" spans="1:9">
      <c r="A15" s="98"/>
      <c r="B15" s="97"/>
      <c r="C15" s="97"/>
      <c r="D15" s="97"/>
      <c r="E15" s="97"/>
      <c r="F15" s="97"/>
      <c r="G15" s="97"/>
      <c r="H15" s="97"/>
      <c r="I15" s="97"/>
    </row>
    <row r="16" spans="1:9">
      <c r="A16" s="97"/>
      <c r="B16" s="97"/>
      <c r="C16" s="97"/>
      <c r="D16" s="97"/>
      <c r="E16" s="97"/>
      <c r="F16" s="97"/>
      <c r="G16" s="97"/>
      <c r="H16" s="97"/>
      <c r="I16" s="97"/>
    </row>
    <row r="17" spans="1:9">
      <c r="A17" s="97"/>
      <c r="B17" s="97"/>
      <c r="C17" s="97"/>
      <c r="D17" s="97"/>
      <c r="E17" s="97"/>
      <c r="F17" s="97"/>
      <c r="G17" s="97"/>
      <c r="H17" s="97"/>
      <c r="I17" s="97"/>
    </row>
    <row r="18" spans="1:9">
      <c r="A18" s="97"/>
      <c r="B18" s="97"/>
      <c r="C18" s="97"/>
      <c r="D18" s="97"/>
      <c r="E18" s="97"/>
      <c r="F18" s="97"/>
      <c r="G18" s="97"/>
      <c r="H18" s="97"/>
      <c r="I18" s="97"/>
    </row>
    <row r="19" spans="1:9">
      <c r="A19" s="97"/>
      <c r="B19" s="97"/>
      <c r="C19" s="97"/>
      <c r="D19" s="97"/>
      <c r="E19" s="97"/>
      <c r="F19" s="97"/>
      <c r="G19" s="97"/>
      <c r="H19" s="97"/>
      <c r="I19" s="97"/>
    </row>
    <row r="20" spans="1:9">
      <c r="A20" s="97"/>
      <c r="B20" s="97"/>
      <c r="C20" s="97"/>
      <c r="D20" s="97"/>
      <c r="E20" s="97"/>
      <c r="F20" s="97"/>
      <c r="G20" s="97"/>
      <c r="H20" s="97"/>
      <c r="I20" s="97"/>
    </row>
    <row r="21" ht="15" customHeight="1" spans="1:9">
      <c r="A21" s="98" t="s">
        <v>152</v>
      </c>
      <c r="B21" s="98"/>
      <c r="C21" s="98"/>
      <c r="D21" s="98"/>
      <c r="E21" s="98"/>
      <c r="F21" s="98"/>
      <c r="G21" s="98"/>
      <c r="H21" s="98"/>
      <c r="I21" s="97"/>
    </row>
    <row r="22" ht="14.25" spans="1:8">
      <c r="A22" s="85"/>
      <c r="B22" s="85"/>
      <c r="C22" s="85"/>
      <c r="D22" s="85"/>
      <c r="E22" s="85"/>
      <c r="F22" s="85"/>
      <c r="G22" s="85"/>
      <c r="H22" s="85"/>
    </row>
  </sheetData>
  <mergeCells count="8">
    <mergeCell ref="A1:I1"/>
    <mergeCell ref="H4:I4"/>
    <mergeCell ref="A5:B5"/>
    <mergeCell ref="C5:D5"/>
    <mergeCell ref="E5:F5"/>
    <mergeCell ref="G5:I5"/>
    <mergeCell ref="A21:F21"/>
    <mergeCell ref="A2:I3"/>
  </mergeCells>
  <pageMargins left="0.75" right="0.75" top="1" bottom="1" header="0.511805555555556" footer="0.511805555555556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2"/>
  <sheetViews>
    <sheetView workbookViewId="0">
      <selection activeCell="A2" sqref="A2:I3"/>
    </sheetView>
  </sheetViews>
  <sheetFormatPr defaultColWidth="9" defaultRowHeight="13.5"/>
  <sheetData>
    <row r="1" ht="20.25" customHeight="1" spans="1:9">
      <c r="A1" s="59" t="s">
        <v>50</v>
      </c>
      <c r="B1" s="59"/>
      <c r="C1" s="59"/>
      <c r="D1" s="59"/>
      <c r="E1" s="59"/>
      <c r="F1" s="59"/>
      <c r="G1" s="59"/>
      <c r="H1" s="59"/>
      <c r="I1" s="59"/>
    </row>
    <row r="2" ht="20.25" customHeight="1" spans="1:9">
      <c r="A2" s="59" t="s">
        <v>199</v>
      </c>
      <c r="B2" s="59"/>
      <c r="C2" s="59"/>
      <c r="D2" s="59"/>
      <c r="E2" s="59"/>
      <c r="F2" s="59"/>
      <c r="G2" s="59"/>
      <c r="H2" s="59"/>
      <c r="I2" s="59"/>
    </row>
    <row r="3" spans="1:9">
      <c r="A3" s="59"/>
      <c r="B3" s="59"/>
      <c r="C3" s="59"/>
      <c r="D3" s="59"/>
      <c r="E3" s="59"/>
      <c r="F3" s="59"/>
      <c r="G3" s="59"/>
      <c r="H3" s="59"/>
      <c r="I3" s="59"/>
    </row>
    <row r="4" ht="15" customHeight="1" spans="1:9">
      <c r="A4" s="72"/>
      <c r="B4" s="73"/>
      <c r="C4" s="73"/>
      <c r="D4" s="73"/>
      <c r="E4" s="73"/>
      <c r="F4" s="73"/>
      <c r="G4" s="73"/>
      <c r="H4" s="74" t="s">
        <v>52</v>
      </c>
      <c r="I4" s="74"/>
    </row>
    <row r="5" ht="26.25" customHeight="1" spans="1:9">
      <c r="A5" s="63" t="s">
        <v>53</v>
      </c>
      <c r="B5" s="63"/>
      <c r="C5" s="75" t="s">
        <v>100</v>
      </c>
      <c r="D5" s="75"/>
      <c r="E5" s="75" t="s">
        <v>197</v>
      </c>
      <c r="F5" s="75"/>
      <c r="G5" s="75" t="s">
        <v>198</v>
      </c>
      <c r="H5" s="75"/>
      <c r="I5" s="75"/>
    </row>
    <row r="6" ht="14.25" spans="1:9">
      <c r="A6" s="63" t="s">
        <v>65</v>
      </c>
      <c r="B6" s="75" t="s">
        <v>66</v>
      </c>
      <c r="C6" s="75" t="s">
        <v>65</v>
      </c>
      <c r="D6" s="75" t="s">
        <v>66</v>
      </c>
      <c r="E6" s="75" t="s">
        <v>65</v>
      </c>
      <c r="F6" s="75" t="s">
        <v>66</v>
      </c>
      <c r="G6" s="76" t="s">
        <v>54</v>
      </c>
      <c r="H6" s="76" t="s">
        <v>102</v>
      </c>
      <c r="I6" s="76" t="s">
        <v>103</v>
      </c>
    </row>
    <row r="7" ht="14.25" spans="1:9">
      <c r="A7" s="77"/>
      <c r="B7" s="78"/>
      <c r="C7" s="78"/>
      <c r="D7" s="78"/>
      <c r="E7" s="78"/>
      <c r="F7" s="78"/>
      <c r="G7" s="78"/>
      <c r="H7" s="78"/>
      <c r="I7" s="78"/>
    </row>
    <row r="8" ht="14.25" spans="1:9">
      <c r="A8" s="77"/>
      <c r="B8" s="78"/>
      <c r="C8" s="78"/>
      <c r="D8" s="78"/>
      <c r="E8" s="78"/>
      <c r="F8" s="78"/>
      <c r="G8" s="78"/>
      <c r="H8" s="78"/>
      <c r="I8" s="78"/>
    </row>
    <row r="9" ht="14.25" spans="1:9">
      <c r="A9" s="77"/>
      <c r="B9" s="78"/>
      <c r="C9" s="78"/>
      <c r="D9" s="78"/>
      <c r="E9" s="78"/>
      <c r="F9" s="78"/>
      <c r="G9" s="78"/>
      <c r="H9" s="78"/>
      <c r="I9" s="78"/>
    </row>
    <row r="10" ht="14.25" spans="1:9">
      <c r="A10" s="77"/>
      <c r="B10" s="78"/>
      <c r="C10" s="78"/>
      <c r="D10" s="78"/>
      <c r="E10" s="78"/>
      <c r="F10" s="78"/>
      <c r="G10" s="78"/>
      <c r="H10" s="78"/>
      <c r="I10" s="78"/>
    </row>
    <row r="11" ht="14.25" spans="1:9">
      <c r="A11" s="77"/>
      <c r="B11" s="78"/>
      <c r="C11" s="78"/>
      <c r="D11" s="78"/>
      <c r="E11" s="78"/>
      <c r="F11" s="78"/>
      <c r="G11" s="78"/>
      <c r="H11" s="78"/>
      <c r="I11" s="78"/>
    </row>
    <row r="12" ht="14.25" spans="1:9">
      <c r="A12" s="77"/>
      <c r="B12" s="78"/>
      <c r="C12" s="78"/>
      <c r="D12" s="78"/>
      <c r="E12" s="78"/>
      <c r="F12" s="78"/>
      <c r="G12" s="78"/>
      <c r="H12" s="78"/>
      <c r="I12" s="78"/>
    </row>
    <row r="13" ht="14.25" spans="1:9">
      <c r="A13" s="77"/>
      <c r="B13" s="78"/>
      <c r="C13" s="78"/>
      <c r="D13" s="78"/>
      <c r="E13" s="78"/>
      <c r="F13" s="78"/>
      <c r="G13" s="78"/>
      <c r="H13" s="78"/>
      <c r="I13" s="78"/>
    </row>
    <row r="14" ht="14.25" spans="1:9">
      <c r="A14" s="77"/>
      <c r="B14" s="78"/>
      <c r="C14" s="78"/>
      <c r="D14" s="78"/>
      <c r="E14" s="78"/>
      <c r="F14" s="78"/>
      <c r="G14" s="78"/>
      <c r="H14" s="78"/>
      <c r="I14" s="78"/>
    </row>
    <row r="15" ht="14.25" spans="1:9">
      <c r="A15" s="79"/>
      <c r="B15" s="78"/>
      <c r="C15" s="78"/>
      <c r="D15" s="78"/>
      <c r="E15" s="78"/>
      <c r="F15" s="78"/>
      <c r="G15" s="78"/>
      <c r="H15" s="78"/>
      <c r="I15" s="78"/>
    </row>
    <row r="16" ht="14.25" spans="1:9">
      <c r="A16" s="77"/>
      <c r="B16" s="78"/>
      <c r="C16" s="78"/>
      <c r="D16" s="78"/>
      <c r="E16" s="78"/>
      <c r="F16" s="78"/>
      <c r="G16" s="78"/>
      <c r="H16" s="78"/>
      <c r="I16" s="78"/>
    </row>
    <row r="17" ht="14.25" spans="1:9">
      <c r="A17" s="77"/>
      <c r="B17" s="78"/>
      <c r="C17" s="78"/>
      <c r="D17" s="78"/>
      <c r="E17" s="78"/>
      <c r="F17" s="78"/>
      <c r="G17" s="78"/>
      <c r="H17" s="78"/>
      <c r="I17" s="78"/>
    </row>
    <row r="18" ht="14.25" spans="1:9">
      <c r="A18" s="77"/>
      <c r="B18" s="78"/>
      <c r="C18" s="78"/>
      <c r="D18" s="78"/>
      <c r="E18" s="78"/>
      <c r="F18" s="78"/>
      <c r="G18" s="78"/>
      <c r="H18" s="78"/>
      <c r="I18" s="78"/>
    </row>
    <row r="19" ht="14.25" spans="1:9">
      <c r="A19" s="80"/>
      <c r="B19" s="81"/>
      <c r="C19" s="81"/>
      <c r="D19" s="81"/>
      <c r="E19" s="81"/>
      <c r="F19" s="81"/>
      <c r="G19" s="78"/>
      <c r="H19" s="78"/>
      <c r="I19" s="78"/>
    </row>
    <row r="20" ht="14.25" spans="1:9">
      <c r="A20" s="82"/>
      <c r="B20" s="83"/>
      <c r="C20" s="83"/>
      <c r="D20" s="83"/>
      <c r="E20" s="83"/>
      <c r="F20" s="83"/>
      <c r="G20" s="78"/>
      <c r="H20" s="78"/>
      <c r="I20" s="78"/>
    </row>
    <row r="21" ht="15" customHeight="1" spans="1:9">
      <c r="A21" s="79" t="s">
        <v>152</v>
      </c>
      <c r="B21" s="79"/>
      <c r="C21" s="79"/>
      <c r="D21" s="79"/>
      <c r="E21" s="79"/>
      <c r="F21" s="79"/>
      <c r="G21" s="84"/>
      <c r="H21" s="84"/>
      <c r="I21" s="78"/>
    </row>
    <row r="22" ht="14.25" spans="1:8">
      <c r="A22" s="85"/>
      <c r="B22" s="85"/>
      <c r="C22" s="85"/>
      <c r="D22" s="85"/>
      <c r="E22" s="85"/>
      <c r="F22" s="85"/>
      <c r="G22" s="85"/>
      <c r="H22" s="85"/>
    </row>
  </sheetData>
  <mergeCells count="8">
    <mergeCell ref="A1:I1"/>
    <mergeCell ref="H4:I4"/>
    <mergeCell ref="A5:B5"/>
    <mergeCell ref="C5:D5"/>
    <mergeCell ref="E5:F5"/>
    <mergeCell ref="G5:I5"/>
    <mergeCell ref="A21:F21"/>
    <mergeCell ref="A2:I3"/>
  </mergeCells>
  <pageMargins left="0.75" right="0.75" top="1" bottom="1" header="0.511805555555556" footer="0.511805555555556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2"/>
  <sheetViews>
    <sheetView workbookViewId="0">
      <selection activeCell="E39" sqref="E39"/>
    </sheetView>
  </sheetViews>
  <sheetFormatPr defaultColWidth="25.25" defaultRowHeight="13.5" outlineLevelCol="3"/>
  <cols>
    <col min="1" max="1" width="25.25" customWidth="1"/>
    <col min="2" max="4" width="25.25" style="39"/>
  </cols>
  <sheetData>
    <row r="1" ht="20.25" customHeight="1" spans="1:4">
      <c r="A1" s="59" t="s">
        <v>50</v>
      </c>
      <c r="B1" s="60"/>
      <c r="C1" s="60"/>
      <c r="D1" s="60"/>
    </row>
    <row r="2" ht="40.5" customHeight="1" spans="1:4">
      <c r="A2" s="59" t="s">
        <v>200</v>
      </c>
      <c r="B2" s="60"/>
      <c r="C2" s="60"/>
      <c r="D2" s="60"/>
    </row>
    <row r="3" ht="20.25" customHeight="1" spans="1:4">
      <c r="A3" s="59" t="s">
        <v>201</v>
      </c>
      <c r="B3" s="60"/>
      <c r="C3" s="60"/>
      <c r="D3" s="60"/>
    </row>
    <row r="4" ht="15" customHeight="1" spans="1:4">
      <c r="A4" s="61"/>
      <c r="B4" s="62" t="s">
        <v>52</v>
      </c>
      <c r="C4" s="62"/>
      <c r="D4" s="62"/>
    </row>
    <row r="5" ht="14.25" spans="1:4">
      <c r="A5" s="63" t="s">
        <v>6</v>
      </c>
      <c r="B5" s="47" t="s">
        <v>202</v>
      </c>
      <c r="C5" s="47" t="s">
        <v>203</v>
      </c>
      <c r="D5" s="47" t="s">
        <v>204</v>
      </c>
    </row>
    <row r="6" ht="14.25" spans="1:4">
      <c r="A6" s="64" t="s">
        <v>152</v>
      </c>
      <c r="B6" s="65">
        <f>SUM(B7:B9)</f>
        <v>18.2</v>
      </c>
      <c r="C6" s="65">
        <f>SUM(C7:C9)</f>
        <v>8.538908</v>
      </c>
      <c r="D6" s="65">
        <f>SUM(D7:D9)</f>
        <v>5.6</v>
      </c>
    </row>
    <row r="7" ht="14.25" spans="1:4">
      <c r="A7" s="66" t="s">
        <v>205</v>
      </c>
      <c r="B7" s="67">
        <v>0</v>
      </c>
      <c r="C7" s="67">
        <v>5.450767</v>
      </c>
      <c r="D7" s="67">
        <v>0</v>
      </c>
    </row>
    <row r="8" ht="14.25" spans="1:4">
      <c r="A8" s="66" t="s">
        <v>206</v>
      </c>
      <c r="B8" s="67">
        <v>0.2</v>
      </c>
      <c r="C8" s="68">
        <v>0</v>
      </c>
      <c r="D8" s="67">
        <v>0.2</v>
      </c>
    </row>
    <row r="9" ht="14.25" spans="1:4">
      <c r="A9" s="66" t="s">
        <v>207</v>
      </c>
      <c r="B9" s="69">
        <f>B10+B11</f>
        <v>18</v>
      </c>
      <c r="C9" s="69">
        <f>C10+C11</f>
        <v>3.088141</v>
      </c>
      <c r="D9" s="69">
        <f>D10+D11</f>
        <v>5.4</v>
      </c>
    </row>
    <row r="10" ht="26.25" spans="1:4">
      <c r="A10" s="66" t="s">
        <v>208</v>
      </c>
      <c r="B10" s="67">
        <v>18</v>
      </c>
      <c r="C10" s="70">
        <v>3.088141</v>
      </c>
      <c r="D10" s="67">
        <v>5.4</v>
      </c>
    </row>
    <row r="11" ht="14.25" spans="1:4">
      <c r="A11" s="66" t="s">
        <v>209</v>
      </c>
      <c r="B11" s="67">
        <v>0</v>
      </c>
      <c r="C11" s="67">
        <v>0</v>
      </c>
      <c r="D11" s="67">
        <v>0</v>
      </c>
    </row>
    <row r="12" spans="2:4">
      <c r="B12" s="71"/>
      <c r="C12" s="71"/>
      <c r="D12" s="71"/>
    </row>
  </sheetData>
  <mergeCells count="4">
    <mergeCell ref="A1:D1"/>
    <mergeCell ref="A2:D2"/>
    <mergeCell ref="A3:D3"/>
    <mergeCell ref="B4:D4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收支预算总表</vt:lpstr>
      <vt:lpstr>收入预算表</vt:lpstr>
      <vt:lpstr>支出预算表</vt:lpstr>
      <vt:lpstr>财政拨款收支预算表</vt:lpstr>
      <vt:lpstr>一般公共预算财政拨款支出预算表</vt:lpstr>
      <vt:lpstr>一般公共预算财政拨款基本支出预算表</vt:lpstr>
      <vt:lpstr>政府性基金预算财政拨款支出预算表</vt:lpstr>
      <vt:lpstr>国有资本经营预算财政拨款支出预算表</vt:lpstr>
      <vt:lpstr>一般公共预算“三公”经费财政拨款支出预算表</vt:lpstr>
      <vt:lpstr>政府采购预算明细表</vt:lpstr>
      <vt:lpstr>项目支出绩效目标申报表</vt:lpstr>
      <vt:lpstr>政府购买服务预算财政拨款明细表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杨杰</cp:lastModifiedBy>
  <dcterms:created xsi:type="dcterms:W3CDTF">2022-01-18T06:17:00Z</dcterms:created>
  <dcterms:modified xsi:type="dcterms:W3CDTF">2025-02-13T08:02:59Z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